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tabRatio="732" activeTab="1"/>
  </bookViews>
  <sheets>
    <sheet name="DISTRICT WISE" sheetId="1" r:id="rId1"/>
    <sheet name="BANK WISE" sheetId="2" r:id="rId2"/>
  </sheets>
  <definedNames>
    <definedName name="___123122" hidden="1">#REF!</definedName>
    <definedName name="___12354" hidden="1">#REF!</definedName>
    <definedName name="__123Graph_A" hidden="1">#REF!</definedName>
    <definedName name="__123Graph_AChart1" hidden="1">#REF!</definedName>
    <definedName name="__123Graph_AChart2" hidden="1">#REF!</definedName>
    <definedName name="__123Graph_AChart3" hidden="1">#REF!</definedName>
    <definedName name="__123Graph_ACurrent" hidden="1">#REF!</definedName>
    <definedName name="__123Graph_B" hidden="1">#REF!</definedName>
    <definedName name="__123Graph_BChart1" hidden="1">#REF!</definedName>
    <definedName name="__123Graph_BChart2" hidden="1">#REF!</definedName>
    <definedName name="__123Graph_BChart3" hidden="1">#REF!</definedName>
    <definedName name="__123Graph_BCurrent" hidden="1">#REF!</definedName>
    <definedName name="__123Graph_C" hidden="1">#REF!</definedName>
    <definedName name="__123Graph_CChart1" hidden="1">#REF!</definedName>
    <definedName name="__123Graph_CChart2" hidden="1">#REF!</definedName>
    <definedName name="__123Graph_CChart3" hidden="1">#REF!</definedName>
    <definedName name="__123Graph_CCurrent" hidden="1">#REF!</definedName>
    <definedName name="__123Graph_D" hidden="1">#REF!</definedName>
    <definedName name="__123Graph_DChart1" hidden="1">#REF!</definedName>
    <definedName name="__123Graph_DChart2" hidden="1">#REF!</definedName>
    <definedName name="__123Graph_DChart3" hidden="1">#REF!</definedName>
    <definedName name="__123Graph_DCurrent" hidden="1">#REF!</definedName>
    <definedName name="__123Graph_E" hidden="1">#REF!</definedName>
    <definedName name="__123Graph_EChart1" hidden="1">#REF!</definedName>
    <definedName name="__123Graph_EChart2" hidden="1">#REF!</definedName>
    <definedName name="__123Graph_EChart3" hidden="1">#REF!</definedName>
    <definedName name="__123Graph_ECurrent" hidden="1">#REF!</definedName>
    <definedName name="__123Graph_F" hidden="1">#REF!</definedName>
    <definedName name="__123Graph_FChart1" hidden="1">#REF!</definedName>
    <definedName name="__123Graph_FChart2" hidden="1">#REF!</definedName>
    <definedName name="__123Graph_FChart3" hidden="1">#REF!</definedName>
    <definedName name="__123Graph_FCurrent" hidden="1">#REF!</definedName>
    <definedName name="__123Graph_X" hidden="1">#REF!</definedName>
    <definedName name="__123Graph_XChart1" hidden="1">#REF!</definedName>
    <definedName name="__123Graph_XChart2" hidden="1">#REF!</definedName>
    <definedName name="__123Graph_XChart3" hidden="1">#REF!</definedName>
    <definedName name="__123Graph_XCurrent" hidden="1">#REF!</definedName>
    <definedName name="_12354" hidden="1">#REF!</definedName>
    <definedName name="_Fill" hidden="1">#REF!</definedName>
    <definedName name="AVAIL" hidden="1">#REF!</definedName>
    <definedName name="AVAILABLE" hidden="1">#REF!</definedName>
    <definedName name="bankwise" hidden="1">#REF!</definedName>
    <definedName name="FCAAT" hidden="1">#REF!</definedName>
    <definedName name="FCAI" hidden="1">#REF!</definedName>
  </definedNames>
  <calcPr fullCalcOnLoad="1"/>
</workbook>
</file>

<file path=xl/sharedStrings.xml><?xml version="1.0" encoding="utf-8"?>
<sst xmlns="http://schemas.openxmlformats.org/spreadsheetml/2006/main" count="363" uniqueCount="134">
  <si>
    <t xml:space="preserve"> Amount In Crore</t>
  </si>
  <si>
    <t>PRIORITY SECTOR</t>
  </si>
  <si>
    <t>NON-PRIORITY SECTOR</t>
  </si>
  <si>
    <t>#</t>
  </si>
  <si>
    <t xml:space="preserve">AGRICULTURE </t>
  </si>
  <si>
    <t>MICRO, SMALL &amp; MEDIUM ENTERPRISES (MSMEs)=(MANUFACTURING+SERVICES)</t>
  </si>
  <si>
    <t>EXPORT CREDIT</t>
  </si>
  <si>
    <t>EDUCATION</t>
  </si>
  <si>
    <t>HOUSING</t>
  </si>
  <si>
    <t>SOCIAL INFRASTRUCTURE</t>
  </si>
  <si>
    <t>RENEWABLE ENERGY</t>
  </si>
  <si>
    <t>OTHERS</t>
  </si>
  <si>
    <t>OUT OF (16) LOANS UP TO 50 CRORE TO START UPS (OTHER THAN AGRI/MSME)</t>
  </si>
  <si>
    <t>TOTAL PRIORITY SECTOR</t>
  </si>
  <si>
    <t>LOANS TO WEAKER SECTION 
(OUT OF PRIORITY SECTOR LOANS)</t>
  </si>
  <si>
    <t>OUT OF  WEAKER SECTION 
LOANS TO INDIVIDUAL WOMEN BENIFICIARIES UP TO 1 LAKH</t>
  </si>
  <si>
    <t>AGRICULTURE</t>
  </si>
  <si>
    <t>PERSONAL LOANS</t>
  </si>
  <si>
    <t xml:space="preserve"> T O T A L  NON- PRIORITY SECTOR</t>
  </si>
  <si>
    <t xml:space="preserve">PRIORITY SECTOR + NON PRIORITY </t>
  </si>
  <si>
    <t>FARM CREDIT</t>
  </si>
  <si>
    <t>OUT OF FARM CREDIT TOTAL ALLIED ACTIVITIES</t>
  </si>
  <si>
    <t>AGRICULTURE INFRASTRUCTURE</t>
  </si>
  <si>
    <t>ANCILLARY ACTIVITIES</t>
  </si>
  <si>
    <t>OUT OF (4) ANCILLARY ACTIVITIES, LOANS UPTO 50 CRORE TO STATR-UPS ENGAGED IN AGRI- ALLIED ACTIVITIES</t>
  </si>
  <si>
    <t>TOTAL AGRICULTURE</t>
  </si>
  <si>
    <t xml:space="preserve">OUT OF TOTAL AGRICULTURE, LOANS TO SMALL &amp; MARGINAL FARMERS </t>
  </si>
  <si>
    <t>MICRO ENTERPRISES (MANUFACTURING + SERVICES INCLUDING KVIB)</t>
  </si>
  <si>
    <t>SMALL ENTERPRISES (MANUFACTURING + SERVICES)</t>
  </si>
  <si>
    <t>MEDIUM ENTERPRISES (MANUFACTURING + SERVICES</t>
  </si>
  <si>
    <t>OTHER FINANCE TO MSMES ( AS INDICATED IN MASTER DIRECTIONS ON PSL)</t>
  </si>
  <si>
    <t>OUT OF (9) TOTAL FINANCE TO MSME LOANS UPTO 50 CRORE TO START UPS</t>
  </si>
  <si>
    <t>TOTAL MSMES</t>
  </si>
  <si>
    <t xml:space="preserve">NAME OFDISTRICT </t>
  </si>
  <si>
    <t>5=(1+2+3+4)</t>
  </si>
  <si>
    <t>10=(6+7+8+9)</t>
  </si>
  <si>
    <t>17=(5+10+11+12+13+14+15+16)</t>
  </si>
  <si>
    <t>OUT OF 17</t>
  </si>
  <si>
    <t>23=(18+19+20+21+22)</t>
  </si>
  <si>
    <t>24=(17+23)</t>
  </si>
  <si>
    <t xml:space="preserve">        TARGET </t>
  </si>
  <si>
    <t xml:space="preserve">TARGET </t>
  </si>
  <si>
    <t xml:space="preserve">CROP LOAN </t>
  </si>
  <si>
    <t xml:space="preserve">TERM LOAN </t>
  </si>
  <si>
    <t>A/C</t>
  </si>
  <si>
    <t>AMT.</t>
  </si>
  <si>
    <t>ARIYALUR</t>
  </si>
  <si>
    <t>CHENGALPATTU</t>
  </si>
  <si>
    <t>CHENNAI</t>
  </si>
  <si>
    <t>COIMBATORE</t>
  </si>
  <si>
    <t>CUDDALORE</t>
  </si>
  <si>
    <t>DHARMAPURI</t>
  </si>
  <si>
    <t>DINDIGUL</t>
  </si>
  <si>
    <t>ERODE</t>
  </si>
  <si>
    <t>KALLAKURICHI</t>
  </si>
  <si>
    <t>KANCHIPURAM</t>
  </si>
  <si>
    <t>KANNIYAKUMARI</t>
  </si>
  <si>
    <t>KARUR</t>
  </si>
  <si>
    <t>KRISHNAGIRI</t>
  </si>
  <si>
    <t>MADURAI</t>
  </si>
  <si>
    <t>MAYILADUTHURAI</t>
  </si>
  <si>
    <t>NAGAPATTINAM</t>
  </si>
  <si>
    <t>NAMAKKAL</t>
  </si>
  <si>
    <t>PERAMBALUR</t>
  </si>
  <si>
    <t>PUDUKKOTTAI</t>
  </si>
  <si>
    <t>RAMANATHAPURAM</t>
  </si>
  <si>
    <t>RANIPET</t>
  </si>
  <si>
    <t>SALEM</t>
  </si>
  <si>
    <t>SIVAGANGA</t>
  </si>
  <si>
    <t>TENKASI</t>
  </si>
  <si>
    <t>THANJAVUR</t>
  </si>
  <si>
    <t>THE NILGIRIS</t>
  </si>
  <si>
    <t>THENI</t>
  </si>
  <si>
    <t>THIRUVALLUR</t>
  </si>
  <si>
    <t>THIRUVARUR</t>
  </si>
  <si>
    <t>TIRUCHIRAPPALLI</t>
  </si>
  <si>
    <t>TIRUNELVELI</t>
  </si>
  <si>
    <t>TIRUPATTUR</t>
  </si>
  <si>
    <t>TIRUPPUR</t>
  </si>
  <si>
    <t>TIRUVANNAMALAI</t>
  </si>
  <si>
    <t>TOOTHUKUDI</t>
  </si>
  <si>
    <t>VELLORE</t>
  </si>
  <si>
    <t>VILLUPURAM</t>
  </si>
  <si>
    <t>VIRUDHUNAGAR</t>
  </si>
  <si>
    <t>GRAND TOTAL</t>
  </si>
  <si>
    <t>NAME OF BANK</t>
  </si>
  <si>
    <t>INDIAN OVERSEAS BANK</t>
  </si>
  <si>
    <t>BANK OF BARODA</t>
  </si>
  <si>
    <t>BANK OF INDIA</t>
  </si>
  <si>
    <t>BANK OF MAHRASHTRA</t>
  </si>
  <si>
    <t>CANARA BANK</t>
  </si>
  <si>
    <t>CENTRAL BANK OF INDIA</t>
  </si>
  <si>
    <t>INDIAN BANK</t>
  </si>
  <si>
    <t>PUNJAB NATIONAL BANK</t>
  </si>
  <si>
    <t>PUNJAB AND SIND BANK</t>
  </si>
  <si>
    <t>UNION BANK OF INDIA</t>
  </si>
  <si>
    <t>UCO BANK</t>
  </si>
  <si>
    <t>STATE BANK OF INDIA</t>
  </si>
  <si>
    <t>AXIS BANK</t>
  </si>
  <si>
    <t>BANDHAN BANK</t>
  </si>
  <si>
    <t>FEDERAL BANK</t>
  </si>
  <si>
    <t>HDFC BANK</t>
  </si>
  <si>
    <t>ICICI BANK</t>
  </si>
  <si>
    <t>IDBI BANK</t>
  </si>
  <si>
    <t>INDUSIND BANK</t>
  </si>
  <si>
    <t>J &amp; K BANK</t>
  </si>
  <si>
    <t>KARNATAKA BANK</t>
  </si>
  <si>
    <t>CSB BANK LIMITED</t>
  </si>
  <si>
    <t>CITY UNION BANK</t>
  </si>
  <si>
    <t>DHANLAXMI BANK</t>
  </si>
  <si>
    <t>IDFC FIRST BANK</t>
  </si>
  <si>
    <t>KARUR VYASYA BANK</t>
  </si>
  <si>
    <t>KOTAK MAHINDRA BANK</t>
  </si>
  <si>
    <t>LAXSHMI VILAS BANK</t>
  </si>
  <si>
    <t>RBL BANK</t>
  </si>
  <si>
    <t>SOUTH INDIAN BANK</t>
  </si>
  <si>
    <t>TAMILNAD MERCANTILE BANK</t>
  </si>
  <si>
    <t>YES BANK</t>
  </si>
  <si>
    <t>TAMILNADU GRAMA BANK</t>
  </si>
  <si>
    <t>EQUITAS SMALL FINANCE BANK</t>
  </si>
  <si>
    <t>JANA SMALL FINANCE BANK LTD.</t>
  </si>
  <si>
    <t>SURYODAY SMALL FINANCE BANK</t>
  </si>
  <si>
    <t>UJJIVAN SMALL FINANCE BANK</t>
  </si>
  <si>
    <t>ESAF BANK</t>
  </si>
  <si>
    <t>FINCARE SMALL FINANCE BANK LIMITED</t>
  </si>
  <si>
    <t>TAMILNADU STATE APEX CO-OP BANK</t>
  </si>
  <si>
    <t>SIDBI</t>
  </si>
  <si>
    <t>TDDC</t>
  </si>
  <si>
    <t>TIIC</t>
  </si>
  <si>
    <t>TNSARD</t>
  </si>
  <si>
    <t>INDIA POST PAYMENTS BANK</t>
  </si>
  <si>
    <t>AIRTEL PAYMENTS BANK</t>
  </si>
  <si>
    <t>DISTRICT-WISE/ SECTOR-WISE ACP TARGET 2022-23</t>
  </si>
  <si>
    <t>BANKWISE/SECTORWISE  ACP TARGET 2022-23</t>
  </si>
</sst>
</file>

<file path=xl/styles.xml><?xml version="1.0" encoding="utf-8"?>
<styleSheet xmlns="http://schemas.openxmlformats.org/spreadsheetml/2006/main">
  <numFmts count="1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_)"/>
    <numFmt numFmtId="165" formatCode="0.0000000_)"/>
  </numFmts>
  <fonts count="60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entury Gothic"/>
      <family val="2"/>
    </font>
    <font>
      <b/>
      <sz val="10"/>
      <color indexed="8"/>
      <name val="Century Gothic"/>
      <family val="2"/>
    </font>
    <font>
      <b/>
      <i/>
      <u val="single"/>
      <sz val="10"/>
      <color indexed="8"/>
      <name val="Century Gothic"/>
      <family val="2"/>
    </font>
    <font>
      <sz val="10"/>
      <name val="Times New Roman"/>
      <family val="1"/>
    </font>
    <font>
      <b/>
      <u val="single"/>
      <sz val="12"/>
      <color indexed="8"/>
      <name val="Century Gothic"/>
      <family val="2"/>
    </font>
    <font>
      <b/>
      <u val="single"/>
      <sz val="10"/>
      <color indexed="8"/>
      <name val="Century Gothic"/>
      <family val="2"/>
    </font>
    <font>
      <b/>
      <u val="single"/>
      <sz val="10"/>
      <color indexed="10"/>
      <name val="Century Gothic"/>
      <family val="2"/>
    </font>
    <font>
      <b/>
      <u val="single"/>
      <sz val="10"/>
      <name val="Century Gothic"/>
      <family val="2"/>
    </font>
    <font>
      <b/>
      <sz val="9"/>
      <color indexed="8"/>
      <name val="Century Gothic"/>
      <family val="2"/>
    </font>
    <font>
      <b/>
      <u val="single"/>
      <sz val="9"/>
      <color indexed="8"/>
      <name val="Century Gothic"/>
      <family val="2"/>
    </font>
    <font>
      <b/>
      <u val="single"/>
      <sz val="9"/>
      <name val="Century Gothic"/>
      <family val="2"/>
    </font>
    <font>
      <b/>
      <i/>
      <sz val="8"/>
      <color indexed="8"/>
      <name val="Century Gothic"/>
      <family val="2"/>
    </font>
    <font>
      <b/>
      <sz val="10"/>
      <name val="Courier"/>
      <family val="0"/>
    </font>
    <font>
      <sz val="11"/>
      <name val="Courie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  <font>
      <b/>
      <u val="single"/>
      <sz val="10"/>
      <color theme="1"/>
      <name val="Century Gothic"/>
      <family val="2"/>
    </font>
    <font>
      <b/>
      <sz val="9"/>
      <color theme="1"/>
      <name val="Century Gothic"/>
      <family val="2"/>
    </font>
    <font>
      <b/>
      <u val="single"/>
      <sz val="9"/>
      <color theme="1"/>
      <name val="Century Gothic"/>
      <family val="2"/>
    </font>
    <font>
      <b/>
      <u val="single"/>
      <sz val="12"/>
      <color theme="1"/>
      <name val="Century Gothic"/>
      <family val="2"/>
    </font>
    <font>
      <b/>
      <u val="single"/>
      <sz val="10"/>
      <color rgb="FFFF0000"/>
      <name val="Century Gothic"/>
      <family val="2"/>
    </font>
    <font>
      <b/>
      <i/>
      <u val="single"/>
      <sz val="10"/>
      <color theme="1"/>
      <name val="Century Gothic"/>
      <family val="2"/>
    </font>
    <font>
      <b/>
      <i/>
      <sz val="8"/>
      <color theme="1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900102615356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75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164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164" fontId="0" fillId="0" borderId="0">
      <alignment/>
      <protection/>
    </xf>
    <xf numFmtId="0" fontId="6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77">
    <xf numFmtId="164" fontId="0" fillId="0" borderId="0" xfId="0" applyAlignment="1">
      <alignment/>
    </xf>
    <xf numFmtId="164" fontId="0" fillId="0" borderId="0" xfId="0" applyAlignment="1">
      <alignment/>
    </xf>
    <xf numFmtId="164" fontId="51" fillId="33" borderId="10" xfId="0" applyFont="1" applyFill="1" applyBorder="1" applyAlignment="1">
      <alignment horizontal="center" vertical="center"/>
    </xf>
    <xf numFmtId="164" fontId="51" fillId="33" borderId="10" xfId="0" applyFont="1" applyFill="1" applyBorder="1" applyAlignment="1">
      <alignment vertical="center"/>
    </xf>
    <xf numFmtId="164" fontId="51" fillId="34" borderId="10" xfId="0" applyFont="1" applyFill="1" applyBorder="1" applyAlignment="1">
      <alignment horizontal="right" vertical="center"/>
    </xf>
    <xf numFmtId="164" fontId="51" fillId="34" borderId="10" xfId="0" applyFont="1" applyFill="1" applyBorder="1" applyAlignment="1">
      <alignment horizontal="center" vertical="center"/>
    </xf>
    <xf numFmtId="164" fontId="51" fillId="34" borderId="10" xfId="0" applyFont="1" applyFill="1" applyBorder="1" applyAlignment="1">
      <alignment vertical="center"/>
    </xf>
    <xf numFmtId="164" fontId="51" fillId="34" borderId="10" xfId="0" applyFont="1" applyFill="1" applyBorder="1" applyAlignment="1">
      <alignment horizontal="center" vertical="center"/>
    </xf>
    <xf numFmtId="164" fontId="51" fillId="34" borderId="10" xfId="0" applyFont="1" applyFill="1" applyBorder="1" applyAlignment="1">
      <alignment horizontal="right" vertical="center"/>
    </xf>
    <xf numFmtId="164" fontId="51" fillId="34" borderId="10" xfId="0" applyFont="1" applyFill="1" applyBorder="1" applyAlignment="1">
      <alignment horizontal="right"/>
    </xf>
    <xf numFmtId="165" fontId="51" fillId="34" borderId="10" xfId="0" applyNumberFormat="1" applyFont="1" applyFill="1" applyBorder="1" applyAlignment="1">
      <alignment horizontal="right" vertical="center"/>
    </xf>
    <xf numFmtId="165" fontId="51" fillId="34" borderId="10" xfId="0" applyNumberFormat="1" applyFont="1" applyFill="1" applyBorder="1" applyAlignment="1">
      <alignment horizontal="center" vertical="center"/>
    </xf>
    <xf numFmtId="164" fontId="51" fillId="34" borderId="10" xfId="0" applyFont="1" applyFill="1" applyBorder="1" applyAlignment="1">
      <alignment horizontal="center"/>
    </xf>
    <xf numFmtId="164" fontId="51" fillId="34" borderId="0" xfId="0" applyFont="1" applyFill="1" applyAlignment="1">
      <alignment/>
    </xf>
    <xf numFmtId="164" fontId="51" fillId="33" borderId="10" xfId="0" applyFont="1" applyFill="1" applyBorder="1" applyAlignment="1">
      <alignment vertical="center"/>
    </xf>
    <xf numFmtId="164" fontId="51" fillId="33" borderId="10" xfId="0" applyFont="1" applyFill="1" applyBorder="1" applyAlignment="1">
      <alignment horizontal="center" vertical="center"/>
    </xf>
    <xf numFmtId="164" fontId="51" fillId="33" borderId="10" xfId="0" applyFont="1" applyFill="1" applyBorder="1" applyAlignment="1">
      <alignment horizontal="right" vertical="center"/>
    </xf>
    <xf numFmtId="164" fontId="52" fillId="34" borderId="10" xfId="0" applyFont="1" applyFill="1" applyBorder="1" applyAlignment="1">
      <alignment vertical="center"/>
    </xf>
    <xf numFmtId="164" fontId="52" fillId="34" borderId="10" xfId="0" applyFont="1" applyFill="1" applyBorder="1" applyAlignment="1">
      <alignment horizontal="right" vertical="center"/>
    </xf>
    <xf numFmtId="164" fontId="52" fillId="34" borderId="10" xfId="0" applyFont="1" applyFill="1" applyBorder="1" applyAlignment="1">
      <alignment horizontal="center" vertical="center"/>
    </xf>
    <xf numFmtId="164" fontId="52" fillId="34" borderId="10" xfId="0" applyFont="1" applyFill="1" applyBorder="1" applyAlignment="1">
      <alignment vertical="center"/>
    </xf>
    <xf numFmtId="164" fontId="52" fillId="34" borderId="10" xfId="0" applyFont="1" applyFill="1" applyBorder="1" applyAlignment="1">
      <alignment horizontal="center"/>
    </xf>
    <xf numFmtId="164" fontId="52" fillId="34" borderId="0" xfId="0" applyFont="1" applyFill="1" applyAlignment="1">
      <alignment/>
    </xf>
    <xf numFmtId="164" fontId="53" fillId="34" borderId="10" xfId="0" applyFont="1" applyFill="1" applyBorder="1" applyAlignment="1">
      <alignment vertical="center"/>
    </xf>
    <xf numFmtId="164" fontId="53" fillId="34" borderId="10" xfId="0" applyFont="1" applyFill="1" applyBorder="1" applyAlignment="1">
      <alignment horizontal="center" vertical="center"/>
    </xf>
    <xf numFmtId="164" fontId="53" fillId="34" borderId="10" xfId="0" applyFont="1" applyFill="1" applyBorder="1" applyAlignment="1">
      <alignment horizontal="right" vertical="center"/>
    </xf>
    <xf numFmtId="164" fontId="52" fillId="34" borderId="10" xfId="0" applyFont="1" applyFill="1" applyBorder="1" applyAlignment="1">
      <alignment vertical="center"/>
    </xf>
    <xf numFmtId="164" fontId="52" fillId="18" borderId="10" xfId="0" applyFont="1" applyFill="1" applyBorder="1" applyAlignment="1">
      <alignment vertical="center"/>
    </xf>
    <xf numFmtId="164" fontId="52" fillId="34" borderId="0" xfId="0" applyFont="1" applyFill="1" applyAlignment="1">
      <alignment vertical="center"/>
    </xf>
    <xf numFmtId="164" fontId="52" fillId="18" borderId="10" xfId="0" applyFont="1" applyFill="1" applyBorder="1" applyAlignment="1">
      <alignment vertical="center" wrapText="1"/>
    </xf>
    <xf numFmtId="164" fontId="52" fillId="34" borderId="0" xfId="0" applyFont="1" applyFill="1" applyAlignment="1">
      <alignment horizontal="center"/>
    </xf>
    <xf numFmtId="164" fontId="52" fillId="34" borderId="10" xfId="0" applyFont="1" applyFill="1" applyBorder="1" applyAlignment="1">
      <alignment horizontal="center" vertical="center"/>
    </xf>
    <xf numFmtId="164" fontId="52" fillId="34" borderId="10" xfId="0" applyFont="1" applyFill="1" applyBorder="1" applyAlignment="1">
      <alignment horizontal="right" vertical="center"/>
    </xf>
    <xf numFmtId="164" fontId="54" fillId="34" borderId="10" xfId="0" applyFont="1" applyFill="1" applyBorder="1" applyAlignment="1">
      <alignment horizontal="center" vertical="center"/>
    </xf>
    <xf numFmtId="164" fontId="54" fillId="34" borderId="10" xfId="0" applyFont="1" applyFill="1" applyBorder="1" applyAlignment="1">
      <alignment horizontal="right" vertical="center"/>
    </xf>
    <xf numFmtId="164" fontId="54" fillId="34" borderId="10" xfId="0" applyFont="1" applyFill="1" applyBorder="1" applyAlignment="1">
      <alignment horizontal="right" vertical="center"/>
    </xf>
    <xf numFmtId="164" fontId="54" fillId="34" borderId="10" xfId="0" applyFont="1" applyFill="1" applyBorder="1" applyAlignment="1">
      <alignment horizontal="center" vertical="center"/>
    </xf>
    <xf numFmtId="164" fontId="54" fillId="34" borderId="0" xfId="0" applyFont="1" applyFill="1" applyAlignment="1">
      <alignment/>
    </xf>
    <xf numFmtId="164" fontId="54" fillId="34" borderId="10" xfId="0" applyFont="1" applyFill="1" applyBorder="1" applyAlignment="1">
      <alignment vertical="center"/>
    </xf>
    <xf numFmtId="164" fontId="54" fillId="34" borderId="10" xfId="0" applyFont="1" applyFill="1" applyBorder="1" applyAlignment="1">
      <alignment horizontal="center" vertical="center"/>
    </xf>
    <xf numFmtId="164" fontId="54" fillId="34" borderId="10" xfId="0" applyFont="1" applyFill="1" applyBorder="1" applyAlignment="1">
      <alignment horizontal="right" vertical="center"/>
    </xf>
    <xf numFmtId="164" fontId="54" fillId="34" borderId="0" xfId="0" applyFont="1" applyFill="1" applyAlignment="1">
      <alignment vertical="center"/>
    </xf>
    <xf numFmtId="164" fontId="54" fillId="33" borderId="10" xfId="0" applyFont="1" applyFill="1" applyBorder="1" applyAlignment="1">
      <alignment horizontal="center" vertical="center"/>
    </xf>
    <xf numFmtId="164" fontId="54" fillId="33" borderId="10" xfId="0" applyFont="1" applyFill="1" applyBorder="1" applyAlignment="1">
      <alignment horizontal="right" vertical="center"/>
    </xf>
    <xf numFmtId="164" fontId="54" fillId="33" borderId="10" xfId="0" applyFont="1" applyFill="1" applyBorder="1" applyAlignment="1">
      <alignment vertical="center"/>
    </xf>
    <xf numFmtId="164" fontId="55" fillId="33" borderId="10" xfId="0" applyFont="1" applyFill="1" applyBorder="1" applyAlignment="1">
      <alignment horizontal="center" wrapText="1"/>
    </xf>
    <xf numFmtId="164" fontId="55" fillId="33" borderId="10" xfId="0" applyFont="1" applyFill="1" applyBorder="1" applyAlignment="1">
      <alignment horizontal="center" vertical="center" wrapText="1"/>
    </xf>
    <xf numFmtId="164" fontId="54" fillId="18" borderId="10" xfId="0" applyFont="1" applyFill="1" applyBorder="1" applyAlignment="1">
      <alignment horizontal="center" vertical="center"/>
    </xf>
    <xf numFmtId="164" fontId="54" fillId="18" borderId="10" xfId="0" applyFont="1" applyFill="1" applyBorder="1" applyAlignment="1">
      <alignment vertical="center"/>
    </xf>
    <xf numFmtId="164" fontId="54" fillId="18" borderId="10" xfId="0" applyFont="1" applyFill="1" applyBorder="1" applyAlignment="1">
      <alignment horizontal="center" vertical="top" wrapText="1"/>
    </xf>
    <xf numFmtId="164" fontId="54" fillId="18" borderId="10" xfId="0" applyFont="1" applyFill="1" applyBorder="1" applyAlignment="1">
      <alignment vertical="center" wrapText="1"/>
    </xf>
    <xf numFmtId="164" fontId="54" fillId="18" borderId="10" xfId="0" applyFont="1" applyFill="1" applyBorder="1" applyAlignment="1">
      <alignment horizontal="center"/>
    </xf>
    <xf numFmtId="164" fontId="54" fillId="18" borderId="10" xfId="0" applyFont="1" applyFill="1" applyBorder="1" applyAlignment="1">
      <alignment horizontal="right" vertical="center"/>
    </xf>
    <xf numFmtId="164" fontId="54" fillId="34" borderId="0" xfId="0" applyFont="1" applyFill="1" applyAlignment="1">
      <alignment horizontal="center"/>
    </xf>
    <xf numFmtId="164" fontId="53" fillId="18" borderId="10" xfId="0" applyFont="1" applyFill="1" applyBorder="1" applyAlignment="1">
      <alignment vertical="center"/>
    </xf>
    <xf numFmtId="164" fontId="53" fillId="34" borderId="0" xfId="0" applyFont="1" applyFill="1" applyAlignment="1">
      <alignment vertical="center"/>
    </xf>
    <xf numFmtId="164" fontId="52" fillId="33" borderId="11" xfId="0" applyFont="1" applyFill="1" applyBorder="1" applyAlignment="1">
      <alignment horizontal="center" vertical="center"/>
    </xf>
    <xf numFmtId="164" fontId="52" fillId="33" borderId="12" xfId="0" applyFont="1" applyFill="1" applyBorder="1" applyAlignment="1">
      <alignment horizontal="right" vertical="center"/>
    </xf>
    <xf numFmtId="164" fontId="52" fillId="33" borderId="12" xfId="0" applyFont="1" applyFill="1" applyBorder="1" applyAlignment="1">
      <alignment horizontal="center" vertical="center"/>
    </xf>
    <xf numFmtId="164" fontId="52" fillId="33" borderId="12" xfId="0" applyFont="1" applyFill="1" applyBorder="1" applyAlignment="1">
      <alignment vertical="center"/>
    </xf>
    <xf numFmtId="164" fontId="53" fillId="33" borderId="12" xfId="0" applyFont="1" applyFill="1" applyBorder="1" applyAlignment="1">
      <alignment horizontal="center" vertical="center" wrapText="1"/>
    </xf>
    <xf numFmtId="164" fontId="51" fillId="34" borderId="0" xfId="0" applyFont="1" applyFill="1" applyAlignment="1">
      <alignment vertical="center"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0" fillId="0" borderId="13" xfId="0" applyBorder="1" applyAlignment="1">
      <alignment/>
    </xf>
    <xf numFmtId="164" fontId="16" fillId="0" borderId="13" xfId="0" applyFont="1" applyBorder="1" applyAlignment="1">
      <alignment/>
    </xf>
    <xf numFmtId="164" fontId="16" fillId="0" borderId="13" xfId="0" applyFont="1" applyBorder="1" applyAlignment="1">
      <alignment horizontal="left"/>
    </xf>
    <xf numFmtId="164" fontId="15" fillId="0" borderId="13" xfId="0" applyFont="1" applyBorder="1" applyAlignment="1">
      <alignment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16" fillId="0" borderId="13" xfId="0" applyFont="1" applyBorder="1" applyAlignment="1">
      <alignment/>
    </xf>
    <xf numFmtId="164" fontId="0" fillId="0" borderId="13" xfId="0" applyBorder="1" applyAlignment="1">
      <alignment/>
    </xf>
    <xf numFmtId="164" fontId="52" fillId="18" borderId="13" xfId="0" applyFont="1" applyFill="1" applyBorder="1" applyAlignment="1">
      <alignment horizontal="center"/>
    </xf>
    <xf numFmtId="164" fontId="16" fillId="0" borderId="13" xfId="0" applyFont="1" applyBorder="1" applyAlignment="1">
      <alignment horizontal="left"/>
    </xf>
    <xf numFmtId="164" fontId="15" fillId="0" borderId="13" xfId="0" applyFont="1" applyBorder="1" applyAlignment="1">
      <alignment/>
    </xf>
    <xf numFmtId="164" fontId="52" fillId="18" borderId="13" xfId="0" applyFont="1" applyFill="1" applyBorder="1" applyAlignment="1">
      <alignment horizontal="center" vertical="center"/>
    </xf>
    <xf numFmtId="164" fontId="52" fillId="18" borderId="13" xfId="0" applyFont="1" applyFill="1" applyBorder="1" applyAlignment="1">
      <alignment horizontal="right" vertical="center"/>
    </xf>
    <xf numFmtId="164" fontId="15" fillId="0" borderId="13" xfId="0" applyFont="1" applyBorder="1" applyAlignment="1">
      <alignment horizontal="center"/>
    </xf>
    <xf numFmtId="164" fontId="15" fillId="0" borderId="13" xfId="0" applyFont="1" applyBorder="1" applyAlignment="1">
      <alignment/>
    </xf>
    <xf numFmtId="164" fontId="52" fillId="33" borderId="10" xfId="0" applyFont="1" applyFill="1" applyBorder="1" applyAlignment="1">
      <alignment horizontal="center" vertical="center"/>
    </xf>
    <xf numFmtId="164" fontId="52" fillId="33" borderId="12" xfId="0" applyFont="1" applyFill="1" applyBorder="1" applyAlignment="1">
      <alignment horizontal="center" vertical="center"/>
    </xf>
    <xf numFmtId="164" fontId="52" fillId="35" borderId="11" xfId="0" applyFont="1" applyFill="1" applyBorder="1" applyAlignment="1">
      <alignment horizontal="center" vertical="center"/>
    </xf>
    <xf numFmtId="164" fontId="52" fillId="35" borderId="12" xfId="0" applyFont="1" applyFill="1" applyBorder="1" applyAlignment="1">
      <alignment horizontal="center" vertical="center"/>
    </xf>
    <xf numFmtId="164" fontId="53" fillId="13" borderId="11" xfId="0" applyFont="1" applyFill="1" applyBorder="1" applyAlignment="1">
      <alignment horizontal="center" vertical="center" wrapText="1"/>
    </xf>
    <xf numFmtId="164" fontId="53" fillId="13" borderId="12" xfId="0" applyFont="1" applyFill="1" applyBorder="1" applyAlignment="1">
      <alignment horizontal="center" vertical="center" wrapText="1"/>
    </xf>
    <xf numFmtId="164" fontId="53" fillId="18" borderId="14" xfId="0" applyFont="1" applyFill="1" applyBorder="1" applyAlignment="1">
      <alignment horizontal="center" vertical="center" wrapText="1"/>
    </xf>
    <xf numFmtId="164" fontId="53" fillId="18" borderId="15" xfId="0" applyFont="1" applyFill="1" applyBorder="1" applyAlignment="1">
      <alignment horizontal="center" vertical="center" wrapText="1"/>
    </xf>
    <xf numFmtId="164" fontId="53" fillId="18" borderId="16" xfId="0" applyFont="1" applyFill="1" applyBorder="1" applyAlignment="1">
      <alignment horizontal="center" vertical="center" wrapText="1"/>
    </xf>
    <xf numFmtId="164" fontId="53" fillId="18" borderId="17" xfId="0" applyFont="1" applyFill="1" applyBorder="1" applyAlignment="1">
      <alignment horizontal="center" vertical="center" wrapText="1"/>
    </xf>
    <xf numFmtId="164" fontId="56" fillId="18" borderId="14" xfId="0" applyFont="1" applyFill="1" applyBorder="1" applyAlignment="1">
      <alignment horizontal="center" vertical="center" wrapText="1"/>
    </xf>
    <xf numFmtId="164" fontId="56" fillId="18" borderId="15" xfId="0" applyFont="1" applyFill="1" applyBorder="1" applyAlignment="1">
      <alignment horizontal="center" vertical="center" wrapText="1"/>
    </xf>
    <xf numFmtId="164" fontId="56" fillId="18" borderId="16" xfId="0" applyFont="1" applyFill="1" applyBorder="1" applyAlignment="1">
      <alignment horizontal="center" vertical="center" wrapText="1"/>
    </xf>
    <xf numFmtId="164" fontId="56" fillId="18" borderId="17" xfId="0" applyFont="1" applyFill="1" applyBorder="1" applyAlignment="1">
      <alignment horizontal="center" vertical="center" wrapText="1"/>
    </xf>
    <xf numFmtId="164" fontId="53" fillId="0" borderId="10" xfId="0" applyFont="1" applyBorder="1" applyAlignment="1">
      <alignment horizontal="center" vertical="center" wrapText="1"/>
    </xf>
    <xf numFmtId="164" fontId="57" fillId="36" borderId="10" xfId="0" applyFont="1" applyFill="1" applyBorder="1" applyAlignment="1">
      <alignment horizontal="center" vertical="center" wrapText="1"/>
    </xf>
    <xf numFmtId="164" fontId="53" fillId="35" borderId="11" xfId="0" applyFont="1" applyFill="1" applyBorder="1" applyAlignment="1">
      <alignment horizontal="center" vertical="center" wrapText="1"/>
    </xf>
    <xf numFmtId="164" fontId="53" fillId="35" borderId="12" xfId="0" applyFont="1" applyFill="1" applyBorder="1" applyAlignment="1">
      <alignment horizontal="center" vertical="center" wrapText="1"/>
    </xf>
    <xf numFmtId="164" fontId="10" fillId="0" borderId="11" xfId="0" applyFont="1" applyBorder="1" applyAlignment="1">
      <alignment horizontal="center" vertical="center" wrapText="1"/>
    </xf>
    <xf numFmtId="164" fontId="10" fillId="0" borderId="12" xfId="0" applyFont="1" applyBorder="1" applyAlignment="1">
      <alignment horizontal="center" vertical="center" wrapText="1"/>
    </xf>
    <xf numFmtId="164" fontId="58" fillId="18" borderId="14" xfId="0" applyFont="1" applyFill="1" applyBorder="1" applyAlignment="1">
      <alignment horizontal="center" vertical="center" wrapText="1"/>
    </xf>
    <xf numFmtId="164" fontId="58" fillId="18" borderId="15" xfId="0" applyFont="1" applyFill="1" applyBorder="1" applyAlignment="1">
      <alignment horizontal="center" vertical="center" wrapText="1"/>
    </xf>
    <xf numFmtId="164" fontId="58" fillId="18" borderId="16" xfId="0" applyFont="1" applyFill="1" applyBorder="1" applyAlignment="1">
      <alignment horizontal="center" vertical="center" wrapText="1"/>
    </xf>
    <xf numFmtId="164" fontId="58" fillId="18" borderId="17" xfId="0" applyFont="1" applyFill="1" applyBorder="1" applyAlignment="1">
      <alignment horizontal="center" vertical="center" wrapText="1"/>
    </xf>
    <xf numFmtId="164" fontId="52" fillId="18" borderId="14" xfId="0" applyFont="1" applyFill="1" applyBorder="1" applyAlignment="1">
      <alignment horizontal="center" vertical="center" wrapText="1"/>
    </xf>
    <xf numFmtId="164" fontId="52" fillId="18" borderId="15" xfId="0" applyFont="1" applyFill="1" applyBorder="1" applyAlignment="1">
      <alignment horizontal="center" vertical="center" wrapText="1"/>
    </xf>
    <xf numFmtId="164" fontId="52" fillId="18" borderId="18" xfId="0" applyFont="1" applyFill="1" applyBorder="1" applyAlignment="1">
      <alignment horizontal="center" vertical="center" wrapText="1"/>
    </xf>
    <xf numFmtId="164" fontId="52" fillId="18" borderId="0" xfId="0" applyFont="1" applyFill="1" applyAlignment="1">
      <alignment horizontal="center" vertical="center" wrapText="1"/>
    </xf>
    <xf numFmtId="164" fontId="52" fillId="18" borderId="16" xfId="0" applyFont="1" applyFill="1" applyBorder="1" applyAlignment="1">
      <alignment horizontal="center" vertical="center" wrapText="1"/>
    </xf>
    <xf numFmtId="164" fontId="52" fillId="18" borderId="17" xfId="0" applyFont="1" applyFill="1" applyBorder="1" applyAlignment="1">
      <alignment horizontal="center" vertical="center" wrapText="1"/>
    </xf>
    <xf numFmtId="164" fontId="52" fillId="18" borderId="11" xfId="0" applyFont="1" applyFill="1" applyBorder="1" applyAlignment="1">
      <alignment horizontal="center"/>
    </xf>
    <xf numFmtId="164" fontId="52" fillId="18" borderId="12" xfId="0" applyFont="1" applyFill="1" applyBorder="1" applyAlignment="1">
      <alignment horizontal="center"/>
    </xf>
    <xf numFmtId="164" fontId="52" fillId="0" borderId="16" xfId="0" applyFont="1" applyBorder="1" applyAlignment="1">
      <alignment horizontal="center" vertical="center" wrapText="1"/>
    </xf>
    <xf numFmtId="164" fontId="52" fillId="0" borderId="17" xfId="0" applyFont="1" applyBorder="1" applyAlignment="1">
      <alignment horizontal="center" vertical="center" wrapText="1"/>
    </xf>
    <xf numFmtId="164" fontId="53" fillId="0" borderId="14" xfId="0" applyFont="1" applyBorder="1" applyAlignment="1">
      <alignment horizontal="center" vertical="center" wrapText="1"/>
    </xf>
    <xf numFmtId="164" fontId="53" fillId="0" borderId="15" xfId="0" applyFont="1" applyBorder="1" applyAlignment="1">
      <alignment horizontal="center" vertical="center" wrapText="1"/>
    </xf>
    <xf numFmtId="164" fontId="53" fillId="18" borderId="11" xfId="0" applyFont="1" applyFill="1" applyBorder="1" applyAlignment="1">
      <alignment horizontal="center" vertical="center" wrapText="1"/>
    </xf>
    <xf numFmtId="164" fontId="53" fillId="18" borderId="12" xfId="0" applyFont="1" applyFill="1" applyBorder="1" applyAlignment="1">
      <alignment horizontal="center" vertical="center" wrapText="1"/>
    </xf>
    <xf numFmtId="164" fontId="52" fillId="18" borderId="10" xfId="0" applyFont="1" applyFill="1" applyBorder="1" applyAlignment="1">
      <alignment vertical="center" wrapText="1"/>
    </xf>
    <xf numFmtId="164" fontId="52" fillId="0" borderId="10" xfId="0" applyFont="1" applyBorder="1" applyAlignment="1">
      <alignment horizontal="center" vertical="center"/>
    </xf>
    <xf numFmtId="164" fontId="52" fillId="0" borderId="11" xfId="0" applyFont="1" applyBorder="1" applyAlignment="1">
      <alignment horizontal="center" vertical="center"/>
    </xf>
    <xf numFmtId="164" fontId="52" fillId="0" borderId="12" xfId="0" applyFont="1" applyBorder="1" applyAlignment="1">
      <alignment horizontal="center" vertical="center"/>
    </xf>
    <xf numFmtId="164" fontId="52" fillId="18" borderId="10" xfId="0" applyFont="1" applyFill="1" applyBorder="1" applyAlignment="1">
      <alignment horizontal="center" vertical="center"/>
    </xf>
    <xf numFmtId="164" fontId="52" fillId="18" borderId="14" xfId="0" applyFont="1" applyFill="1" applyBorder="1" applyAlignment="1">
      <alignment horizontal="center" vertical="center"/>
    </xf>
    <xf numFmtId="164" fontId="52" fillId="18" borderId="19" xfId="0" applyFont="1" applyFill="1" applyBorder="1" applyAlignment="1">
      <alignment horizontal="center" vertical="center"/>
    </xf>
    <xf numFmtId="164" fontId="52" fillId="18" borderId="16" xfId="0" applyFont="1" applyFill="1" applyBorder="1" applyAlignment="1">
      <alignment horizontal="center" vertical="center"/>
    </xf>
    <xf numFmtId="164" fontId="52" fillId="18" borderId="20" xfId="0" applyFont="1" applyFill="1" applyBorder="1" applyAlignment="1">
      <alignment horizontal="center" vertical="center"/>
    </xf>
    <xf numFmtId="164" fontId="52" fillId="0" borderId="11" xfId="0" applyFont="1" applyBorder="1" applyAlignment="1">
      <alignment horizontal="center"/>
    </xf>
    <xf numFmtId="164" fontId="52" fillId="0" borderId="12" xfId="0" applyFont="1" applyBorder="1" applyAlignment="1">
      <alignment horizontal="center"/>
    </xf>
    <xf numFmtId="164" fontId="52" fillId="18" borderId="21" xfId="0" applyFont="1" applyFill="1" applyBorder="1" applyAlignment="1">
      <alignment horizontal="center" vertical="center"/>
    </xf>
    <xf numFmtId="164" fontId="52" fillId="18" borderId="22" xfId="0" applyFont="1" applyFill="1" applyBorder="1" applyAlignment="1">
      <alignment horizontal="center" vertical="center"/>
    </xf>
    <xf numFmtId="164" fontId="52" fillId="18" borderId="13" xfId="0" applyFont="1" applyFill="1" applyBorder="1" applyAlignment="1">
      <alignment horizontal="center" vertical="center"/>
    </xf>
    <xf numFmtId="164" fontId="54" fillId="33" borderId="10" xfId="0" applyFont="1" applyFill="1" applyBorder="1" applyAlignment="1">
      <alignment horizontal="center" vertical="center"/>
    </xf>
    <xf numFmtId="164" fontId="54" fillId="35" borderId="11" xfId="0" applyFont="1" applyFill="1" applyBorder="1" applyAlignment="1">
      <alignment horizontal="center" vertical="center"/>
    </xf>
    <xf numFmtId="164" fontId="54" fillId="35" borderId="12" xfId="0" applyFont="1" applyFill="1" applyBorder="1" applyAlignment="1">
      <alignment horizontal="center" vertical="center"/>
    </xf>
    <xf numFmtId="164" fontId="55" fillId="13" borderId="11" xfId="0" applyFont="1" applyFill="1" applyBorder="1" applyAlignment="1">
      <alignment horizontal="center" vertical="center" wrapText="1"/>
    </xf>
    <xf numFmtId="164" fontId="55" fillId="13" borderId="12" xfId="0" applyFont="1" applyFill="1" applyBorder="1" applyAlignment="1">
      <alignment horizontal="center" vertical="center" wrapText="1"/>
    </xf>
    <xf numFmtId="164" fontId="55" fillId="18" borderId="14" xfId="0" applyFont="1" applyFill="1" applyBorder="1" applyAlignment="1">
      <alignment horizontal="center" vertical="center" wrapText="1"/>
    </xf>
    <xf numFmtId="164" fontId="55" fillId="18" borderId="15" xfId="0" applyFont="1" applyFill="1" applyBorder="1" applyAlignment="1">
      <alignment horizontal="center" vertical="center" wrapText="1"/>
    </xf>
    <xf numFmtId="164" fontId="55" fillId="18" borderId="16" xfId="0" applyFont="1" applyFill="1" applyBorder="1" applyAlignment="1">
      <alignment horizontal="center" vertical="center" wrapText="1"/>
    </xf>
    <xf numFmtId="164" fontId="55" fillId="18" borderId="17" xfId="0" applyFont="1" applyFill="1" applyBorder="1" applyAlignment="1">
      <alignment horizontal="center" vertical="center" wrapText="1"/>
    </xf>
    <xf numFmtId="164" fontId="55" fillId="0" borderId="10" xfId="0" applyFont="1" applyBorder="1" applyAlignment="1">
      <alignment horizontal="center" vertical="center" wrapText="1"/>
    </xf>
    <xf numFmtId="164" fontId="54" fillId="18" borderId="10" xfId="0" applyFont="1" applyFill="1" applyBorder="1" applyAlignment="1">
      <alignment horizontal="center" vertical="center" wrapText="1"/>
    </xf>
    <xf numFmtId="164" fontId="55" fillId="35" borderId="11" xfId="0" applyFont="1" applyFill="1" applyBorder="1" applyAlignment="1">
      <alignment horizontal="center" vertical="center" wrapText="1"/>
    </xf>
    <xf numFmtId="164" fontId="55" fillId="35" borderId="12" xfId="0" applyFont="1" applyFill="1" applyBorder="1" applyAlignment="1">
      <alignment horizontal="center" vertical="center" wrapText="1"/>
    </xf>
    <xf numFmtId="164" fontId="13" fillId="0" borderId="11" xfId="0" applyFont="1" applyBorder="1" applyAlignment="1">
      <alignment horizontal="center" vertical="center" wrapText="1"/>
    </xf>
    <xf numFmtId="164" fontId="13" fillId="0" borderId="12" xfId="0" applyFont="1" applyBorder="1" applyAlignment="1">
      <alignment horizontal="center" vertical="center" wrapText="1"/>
    </xf>
    <xf numFmtId="164" fontId="59" fillId="18" borderId="14" xfId="0" applyFont="1" applyFill="1" applyBorder="1" applyAlignment="1">
      <alignment horizontal="center" vertical="center" wrapText="1"/>
    </xf>
    <xf numFmtId="164" fontId="59" fillId="18" borderId="15" xfId="0" applyFont="1" applyFill="1" applyBorder="1" applyAlignment="1">
      <alignment horizontal="center" vertical="center" wrapText="1"/>
    </xf>
    <xf numFmtId="164" fontId="59" fillId="18" borderId="16" xfId="0" applyFont="1" applyFill="1" applyBorder="1" applyAlignment="1">
      <alignment horizontal="center" vertical="center" wrapText="1"/>
    </xf>
    <xf numFmtId="164" fontId="59" fillId="18" borderId="17" xfId="0" applyFont="1" applyFill="1" applyBorder="1" applyAlignment="1">
      <alignment horizontal="center" vertical="center" wrapText="1"/>
    </xf>
    <xf numFmtId="164" fontId="54" fillId="18" borderId="14" xfId="0" applyFont="1" applyFill="1" applyBorder="1" applyAlignment="1">
      <alignment horizontal="center" vertical="center" wrapText="1"/>
    </xf>
    <xf numFmtId="164" fontId="54" fillId="18" borderId="15" xfId="0" applyFont="1" applyFill="1" applyBorder="1" applyAlignment="1">
      <alignment horizontal="center" vertical="center" wrapText="1"/>
    </xf>
    <xf numFmtId="164" fontId="54" fillId="18" borderId="18" xfId="0" applyFont="1" applyFill="1" applyBorder="1" applyAlignment="1">
      <alignment horizontal="center" vertical="center" wrapText="1"/>
    </xf>
    <xf numFmtId="164" fontId="54" fillId="18" borderId="0" xfId="0" applyFont="1" applyFill="1" applyAlignment="1">
      <alignment horizontal="center" vertical="center" wrapText="1"/>
    </xf>
    <xf numFmtId="164" fontId="54" fillId="18" borderId="16" xfId="0" applyFont="1" applyFill="1" applyBorder="1" applyAlignment="1">
      <alignment horizontal="center" vertical="center" wrapText="1"/>
    </xf>
    <xf numFmtId="164" fontId="54" fillId="18" borderId="17" xfId="0" applyFont="1" applyFill="1" applyBorder="1" applyAlignment="1">
      <alignment horizontal="center" vertical="center" wrapText="1"/>
    </xf>
    <xf numFmtId="164" fontId="51" fillId="18" borderId="11" xfId="0" applyFont="1" applyFill="1" applyBorder="1" applyAlignment="1">
      <alignment horizontal="center" vertical="center"/>
    </xf>
    <xf numFmtId="164" fontId="51" fillId="18" borderId="12" xfId="0" applyFont="1" applyFill="1" applyBorder="1" applyAlignment="1">
      <alignment horizontal="center" vertical="center"/>
    </xf>
    <xf numFmtId="164" fontId="51" fillId="0" borderId="11" xfId="0" applyFont="1" applyBorder="1" applyAlignment="1">
      <alignment horizontal="center" vertical="center"/>
    </xf>
    <xf numFmtId="164" fontId="51" fillId="0" borderId="12" xfId="0" applyFont="1" applyBorder="1" applyAlignment="1">
      <alignment horizontal="center" vertical="center"/>
    </xf>
    <xf numFmtId="164" fontId="51" fillId="0" borderId="16" xfId="0" applyFont="1" applyBorder="1" applyAlignment="1">
      <alignment horizontal="center" vertical="center" wrapText="1"/>
    </xf>
    <xf numFmtId="164" fontId="51" fillId="0" borderId="17" xfId="0" applyFont="1" applyBorder="1" applyAlignment="1">
      <alignment horizontal="center" vertical="center" wrapText="1"/>
    </xf>
    <xf numFmtId="164" fontId="55" fillId="0" borderId="14" xfId="0" applyFont="1" applyBorder="1" applyAlignment="1">
      <alignment horizontal="center" vertical="center" wrapText="1"/>
    </xf>
    <xf numFmtId="164" fontId="55" fillId="0" borderId="15" xfId="0" applyFont="1" applyBorder="1" applyAlignment="1">
      <alignment horizontal="center" vertical="center" wrapText="1"/>
    </xf>
    <xf numFmtId="164" fontId="55" fillId="18" borderId="11" xfId="0" applyFont="1" applyFill="1" applyBorder="1" applyAlignment="1">
      <alignment horizontal="center" vertical="center" wrapText="1"/>
    </xf>
    <xf numFmtId="164" fontId="55" fillId="18" borderId="12" xfId="0" applyFont="1" applyFill="1" applyBorder="1" applyAlignment="1">
      <alignment horizontal="center" vertical="center" wrapText="1"/>
    </xf>
    <xf numFmtId="164" fontId="54" fillId="18" borderId="10" xfId="0" applyFont="1" applyFill="1" applyBorder="1" applyAlignment="1">
      <alignment horizontal="center" vertical="top" wrapText="1"/>
    </xf>
    <xf numFmtId="164" fontId="54" fillId="18" borderId="10" xfId="0" applyFont="1" applyFill="1" applyBorder="1" applyAlignment="1">
      <alignment vertical="center" wrapText="1"/>
    </xf>
    <xf numFmtId="164" fontId="51" fillId="0" borderId="10" xfId="0" applyFont="1" applyBorder="1" applyAlignment="1">
      <alignment horizontal="center" vertical="center"/>
    </xf>
    <xf numFmtId="164" fontId="51" fillId="35" borderId="11" xfId="0" applyFont="1" applyFill="1" applyBorder="1" applyAlignment="1">
      <alignment horizontal="center" vertical="center"/>
    </xf>
    <xf numFmtId="164" fontId="51" fillId="35" borderId="12" xfId="0" applyFont="1" applyFill="1" applyBorder="1" applyAlignment="1">
      <alignment horizontal="center" vertical="center"/>
    </xf>
    <xf numFmtId="164" fontId="54" fillId="18" borderId="10" xfId="0" applyFont="1" applyFill="1" applyBorder="1" applyAlignment="1">
      <alignment horizontal="center" vertical="center"/>
    </xf>
    <xf numFmtId="164" fontId="54" fillId="18" borderId="14" xfId="0" applyFont="1" applyFill="1" applyBorder="1" applyAlignment="1">
      <alignment horizontal="center" vertical="center"/>
    </xf>
    <xf numFmtId="164" fontId="54" fillId="18" borderId="19" xfId="0" applyFont="1" applyFill="1" applyBorder="1" applyAlignment="1">
      <alignment horizontal="center" vertical="center"/>
    </xf>
    <xf numFmtId="164" fontId="54" fillId="18" borderId="16" xfId="0" applyFont="1" applyFill="1" applyBorder="1" applyAlignment="1">
      <alignment horizontal="center" vertical="center"/>
    </xf>
    <xf numFmtId="164" fontId="54" fillId="18" borderId="20" xfId="0" applyFont="1" applyFill="1" applyBorder="1" applyAlignment="1">
      <alignment horizontal="center" vertical="center"/>
    </xf>
    <xf numFmtId="164" fontId="54" fillId="0" borderId="10" xfId="0" applyFont="1" applyBorder="1" applyAlignment="1">
      <alignment horizontal="center" vertic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2" xfId="59"/>
    <cellStyle name="Normal 2 2" xfId="60"/>
    <cellStyle name="Normal 2 2 2" xfId="61"/>
    <cellStyle name="Normal 3" xfId="62"/>
    <cellStyle name="Normal 4" xfId="63"/>
    <cellStyle name="Normal 5" xfId="64"/>
    <cellStyle name="Normal 6" xfId="65"/>
    <cellStyle name="Normal 7" xfId="66"/>
    <cellStyle name="Normal 8" xfId="67"/>
    <cellStyle name="Normal 9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BL49"/>
  <sheetViews>
    <sheetView zoomScalePageLayoutView="0" workbookViewId="0" topLeftCell="A1">
      <selection activeCell="A3" sqref="A3:B3"/>
    </sheetView>
  </sheetViews>
  <sheetFormatPr defaultColWidth="9.00390625" defaultRowHeight="12.75"/>
  <cols>
    <col min="1" max="1" width="3.75390625" style="1" customWidth="1"/>
    <col min="2" max="2" width="16.375" style="1" customWidth="1"/>
    <col min="3" max="64" width="12.625" style="1" customWidth="1"/>
  </cols>
  <sheetData>
    <row r="1" spans="2:64" s="13" customFormat="1" ht="22.5" customHeight="1" thickBot="1">
      <c r="B1" s="14" t="s">
        <v>132</v>
      </c>
      <c r="C1" s="15"/>
      <c r="D1" s="16"/>
      <c r="E1" s="2"/>
      <c r="F1" s="3"/>
      <c r="G1" s="2"/>
      <c r="H1" s="4"/>
      <c r="I1" s="5"/>
      <c r="J1" s="5"/>
      <c r="K1" s="5"/>
      <c r="L1" s="5"/>
      <c r="M1" s="5"/>
      <c r="N1" s="5"/>
      <c r="O1" s="5"/>
      <c r="P1" s="4"/>
      <c r="Q1" s="5"/>
      <c r="R1" s="5"/>
      <c r="S1" s="5"/>
      <c r="T1" s="5"/>
      <c r="U1" s="5"/>
      <c r="V1" s="5"/>
      <c r="W1" s="5"/>
      <c r="X1" s="5"/>
      <c r="Y1" s="5"/>
      <c r="Z1" s="6"/>
      <c r="AA1" s="5"/>
      <c r="AB1" s="5"/>
      <c r="AC1" s="5"/>
      <c r="AD1" s="4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7"/>
      <c r="AQ1" s="7"/>
      <c r="AR1" s="8"/>
      <c r="AS1" s="5"/>
      <c r="AT1" s="9"/>
      <c r="AU1" s="5"/>
      <c r="AV1" s="10"/>
      <c r="AW1" s="11"/>
      <c r="AX1" s="11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12"/>
      <c r="BL1" s="4"/>
    </row>
    <row r="2" spans="1:64" s="22" customFormat="1" ht="13.5" customHeight="1" thickBot="1">
      <c r="A2" s="17"/>
      <c r="B2" s="17" t="s">
        <v>0</v>
      </c>
      <c r="C2" s="31"/>
      <c r="D2" s="32"/>
      <c r="E2" s="19"/>
      <c r="F2" s="26"/>
      <c r="G2" s="19"/>
      <c r="H2" s="18"/>
      <c r="I2" s="19"/>
      <c r="J2" s="19"/>
      <c r="K2" s="19"/>
      <c r="L2" s="19"/>
      <c r="M2" s="19"/>
      <c r="N2" s="19"/>
      <c r="O2" s="19"/>
      <c r="P2" s="18"/>
      <c r="Q2" s="19"/>
      <c r="R2" s="19"/>
      <c r="S2" s="19"/>
      <c r="T2" s="19"/>
      <c r="U2" s="19"/>
      <c r="V2" s="19"/>
      <c r="W2" s="19"/>
      <c r="X2" s="19"/>
      <c r="Y2" s="19"/>
      <c r="Z2" s="20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8"/>
      <c r="AS2" s="19"/>
      <c r="AT2" s="18"/>
      <c r="AU2" s="19"/>
      <c r="AV2" s="18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21"/>
      <c r="BL2" s="18"/>
    </row>
    <row r="3" spans="1:64" s="22" customFormat="1" ht="12.75" customHeight="1" thickBot="1">
      <c r="A3" s="79"/>
      <c r="B3" s="79"/>
      <c r="C3" s="56"/>
      <c r="D3" s="57"/>
      <c r="E3" s="58" t="s">
        <v>1</v>
      </c>
      <c r="F3" s="59"/>
      <c r="G3" s="58"/>
      <c r="H3" s="57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9"/>
      <c r="AA3" s="58"/>
      <c r="AB3" s="58"/>
      <c r="AC3" s="58"/>
      <c r="AD3" s="57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7"/>
      <c r="AS3" s="58"/>
      <c r="AT3" s="57"/>
      <c r="AU3" s="58"/>
      <c r="AV3" s="57"/>
      <c r="AW3" s="58"/>
      <c r="AX3" s="58"/>
      <c r="AY3" s="80" t="s">
        <v>2</v>
      </c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60"/>
      <c r="BL3" s="60"/>
    </row>
    <row r="4" spans="1:64" s="28" customFormat="1" ht="22.5" customHeight="1" thickBot="1">
      <c r="A4" s="128" t="s">
        <v>3</v>
      </c>
      <c r="B4" s="27"/>
      <c r="C4" s="81" t="s">
        <v>4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3" t="s">
        <v>5</v>
      </c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5" t="s">
        <v>6</v>
      </c>
      <c r="AF4" s="86"/>
      <c r="AG4" s="85" t="s">
        <v>7</v>
      </c>
      <c r="AH4" s="86"/>
      <c r="AI4" s="85" t="s">
        <v>8</v>
      </c>
      <c r="AJ4" s="86"/>
      <c r="AK4" s="85" t="s">
        <v>9</v>
      </c>
      <c r="AL4" s="86"/>
      <c r="AM4" s="85" t="s">
        <v>10</v>
      </c>
      <c r="AN4" s="86"/>
      <c r="AO4" s="85" t="s">
        <v>11</v>
      </c>
      <c r="AP4" s="86"/>
      <c r="AQ4" s="103" t="s">
        <v>12</v>
      </c>
      <c r="AR4" s="104"/>
      <c r="AS4" s="103" t="s">
        <v>13</v>
      </c>
      <c r="AT4" s="104"/>
      <c r="AU4" s="103" t="s">
        <v>14</v>
      </c>
      <c r="AV4" s="104"/>
      <c r="AW4" s="103" t="s">
        <v>15</v>
      </c>
      <c r="AX4" s="104"/>
      <c r="AY4" s="85" t="s">
        <v>16</v>
      </c>
      <c r="AZ4" s="86"/>
      <c r="BA4" s="89" t="s">
        <v>7</v>
      </c>
      <c r="BB4" s="90"/>
      <c r="BC4" s="89" t="s">
        <v>8</v>
      </c>
      <c r="BD4" s="90"/>
      <c r="BE4" s="89" t="s">
        <v>17</v>
      </c>
      <c r="BF4" s="90"/>
      <c r="BG4" s="89" t="s">
        <v>11</v>
      </c>
      <c r="BH4" s="90"/>
      <c r="BI4" s="85" t="s">
        <v>18</v>
      </c>
      <c r="BJ4" s="86"/>
      <c r="BK4" s="85" t="s">
        <v>19</v>
      </c>
      <c r="BL4" s="86"/>
    </row>
    <row r="5" spans="1:64" s="55" customFormat="1" ht="21" customHeight="1" thickBot="1">
      <c r="A5" s="129"/>
      <c r="B5" s="54"/>
      <c r="C5" s="93" t="s">
        <v>20</v>
      </c>
      <c r="D5" s="93"/>
      <c r="E5" s="93"/>
      <c r="F5" s="93"/>
      <c r="G5" s="94" t="s">
        <v>21</v>
      </c>
      <c r="H5" s="94"/>
      <c r="I5" s="95" t="s">
        <v>22</v>
      </c>
      <c r="J5" s="96"/>
      <c r="K5" s="97" t="s">
        <v>23</v>
      </c>
      <c r="L5" s="98"/>
      <c r="M5" s="99" t="s">
        <v>24</v>
      </c>
      <c r="N5" s="100"/>
      <c r="O5" s="113" t="s">
        <v>25</v>
      </c>
      <c r="P5" s="114"/>
      <c r="Q5" s="85" t="s">
        <v>26</v>
      </c>
      <c r="R5" s="86"/>
      <c r="S5" s="115" t="s">
        <v>27</v>
      </c>
      <c r="T5" s="116"/>
      <c r="U5" s="115" t="s">
        <v>28</v>
      </c>
      <c r="V5" s="116"/>
      <c r="W5" s="115" t="s">
        <v>29</v>
      </c>
      <c r="X5" s="116"/>
      <c r="Y5" s="115" t="s">
        <v>30</v>
      </c>
      <c r="Z5" s="116"/>
      <c r="AA5" s="85" t="s">
        <v>31</v>
      </c>
      <c r="AB5" s="86"/>
      <c r="AC5" s="115" t="s">
        <v>32</v>
      </c>
      <c r="AD5" s="116"/>
      <c r="AE5" s="87"/>
      <c r="AF5" s="88"/>
      <c r="AG5" s="87"/>
      <c r="AH5" s="88"/>
      <c r="AI5" s="87"/>
      <c r="AJ5" s="88"/>
      <c r="AK5" s="87"/>
      <c r="AL5" s="88"/>
      <c r="AM5" s="87"/>
      <c r="AN5" s="88"/>
      <c r="AO5" s="87"/>
      <c r="AP5" s="88"/>
      <c r="AQ5" s="105"/>
      <c r="AR5" s="106"/>
      <c r="AS5" s="107"/>
      <c r="AT5" s="108"/>
      <c r="AU5" s="107"/>
      <c r="AV5" s="108"/>
      <c r="AW5" s="105"/>
      <c r="AX5" s="106"/>
      <c r="AY5" s="87"/>
      <c r="AZ5" s="88"/>
      <c r="BA5" s="91"/>
      <c r="BB5" s="92"/>
      <c r="BC5" s="91"/>
      <c r="BD5" s="92"/>
      <c r="BE5" s="91"/>
      <c r="BF5" s="92"/>
      <c r="BG5" s="91"/>
      <c r="BH5" s="92"/>
      <c r="BI5" s="87"/>
      <c r="BJ5" s="88"/>
      <c r="BK5" s="87"/>
      <c r="BL5" s="88"/>
    </row>
    <row r="6" spans="1:64" s="22" customFormat="1" ht="17.25" customHeight="1" thickBot="1">
      <c r="A6" s="129"/>
      <c r="B6" s="117" t="s">
        <v>33</v>
      </c>
      <c r="C6" s="118">
        <v>1</v>
      </c>
      <c r="D6" s="118"/>
      <c r="E6" s="118">
        <v>2</v>
      </c>
      <c r="F6" s="118"/>
      <c r="G6" s="94"/>
      <c r="H6" s="94"/>
      <c r="I6" s="81">
        <v>3</v>
      </c>
      <c r="J6" s="82"/>
      <c r="K6" s="119">
        <v>4</v>
      </c>
      <c r="L6" s="120"/>
      <c r="M6" s="101"/>
      <c r="N6" s="102"/>
      <c r="O6" s="111" t="s">
        <v>34</v>
      </c>
      <c r="P6" s="112"/>
      <c r="Q6" s="87"/>
      <c r="R6" s="88"/>
      <c r="S6" s="109">
        <v>6</v>
      </c>
      <c r="T6" s="110"/>
      <c r="U6" s="109">
        <v>7</v>
      </c>
      <c r="V6" s="110"/>
      <c r="W6" s="109">
        <v>8</v>
      </c>
      <c r="X6" s="110"/>
      <c r="Y6" s="109">
        <v>9</v>
      </c>
      <c r="Z6" s="110"/>
      <c r="AA6" s="87"/>
      <c r="AB6" s="88"/>
      <c r="AC6" s="109" t="s">
        <v>35</v>
      </c>
      <c r="AD6" s="110"/>
      <c r="AE6" s="109">
        <v>11</v>
      </c>
      <c r="AF6" s="110"/>
      <c r="AG6" s="109">
        <v>12</v>
      </c>
      <c r="AH6" s="110"/>
      <c r="AI6" s="126">
        <v>13</v>
      </c>
      <c r="AJ6" s="127"/>
      <c r="AK6" s="109">
        <v>14</v>
      </c>
      <c r="AL6" s="110"/>
      <c r="AM6" s="109">
        <v>15</v>
      </c>
      <c r="AN6" s="110"/>
      <c r="AO6" s="109">
        <v>16</v>
      </c>
      <c r="AP6" s="110"/>
      <c r="AQ6" s="107"/>
      <c r="AR6" s="108"/>
      <c r="AS6" s="109" t="s">
        <v>36</v>
      </c>
      <c r="AT6" s="110"/>
      <c r="AU6" s="109" t="s">
        <v>37</v>
      </c>
      <c r="AV6" s="110"/>
      <c r="AW6" s="107"/>
      <c r="AX6" s="108"/>
      <c r="AY6" s="109">
        <v>18</v>
      </c>
      <c r="AZ6" s="110"/>
      <c r="BA6" s="109">
        <v>19</v>
      </c>
      <c r="BB6" s="110"/>
      <c r="BC6" s="109">
        <v>20</v>
      </c>
      <c r="BD6" s="110"/>
      <c r="BE6" s="109">
        <v>21</v>
      </c>
      <c r="BF6" s="110"/>
      <c r="BG6" s="109">
        <v>22</v>
      </c>
      <c r="BH6" s="110"/>
      <c r="BI6" s="109" t="s">
        <v>38</v>
      </c>
      <c r="BJ6" s="110"/>
      <c r="BK6" s="109" t="s">
        <v>39</v>
      </c>
      <c r="BL6" s="110"/>
    </row>
    <row r="7" spans="1:64" s="22" customFormat="1" ht="10.5" customHeight="1" thickBot="1">
      <c r="A7" s="129"/>
      <c r="B7" s="117"/>
      <c r="C7" s="121" t="s">
        <v>40</v>
      </c>
      <c r="D7" s="121"/>
      <c r="E7" s="121" t="s">
        <v>40</v>
      </c>
      <c r="F7" s="121"/>
      <c r="G7" s="121" t="s">
        <v>40</v>
      </c>
      <c r="H7" s="121"/>
      <c r="I7" s="121" t="s">
        <v>40</v>
      </c>
      <c r="J7" s="121"/>
      <c r="K7" s="121" t="s">
        <v>40</v>
      </c>
      <c r="L7" s="121"/>
      <c r="M7" s="122" t="s">
        <v>40</v>
      </c>
      <c r="N7" s="123"/>
      <c r="O7" s="122" t="s">
        <v>40</v>
      </c>
      <c r="P7" s="123"/>
      <c r="Q7" s="122" t="s">
        <v>40</v>
      </c>
      <c r="R7" s="123"/>
      <c r="S7" s="122" t="s">
        <v>40</v>
      </c>
      <c r="T7" s="123"/>
      <c r="U7" s="122" t="s">
        <v>40</v>
      </c>
      <c r="V7" s="123"/>
      <c r="W7" s="122" t="s">
        <v>40</v>
      </c>
      <c r="X7" s="123"/>
      <c r="Y7" s="122" t="s">
        <v>40</v>
      </c>
      <c r="Z7" s="123"/>
      <c r="AA7" s="122" t="s">
        <v>40</v>
      </c>
      <c r="AB7" s="123"/>
      <c r="AC7" s="122" t="s">
        <v>40</v>
      </c>
      <c r="AD7" s="123"/>
      <c r="AE7" s="122" t="s">
        <v>40</v>
      </c>
      <c r="AF7" s="123"/>
      <c r="AG7" s="122" t="s">
        <v>40</v>
      </c>
      <c r="AH7" s="123"/>
      <c r="AI7" s="122" t="s">
        <v>40</v>
      </c>
      <c r="AJ7" s="123"/>
      <c r="AK7" s="122" t="s">
        <v>40</v>
      </c>
      <c r="AL7" s="123"/>
      <c r="AM7" s="122" t="s">
        <v>40</v>
      </c>
      <c r="AN7" s="123"/>
      <c r="AO7" s="122" t="s">
        <v>40</v>
      </c>
      <c r="AP7" s="123"/>
      <c r="AQ7" s="122" t="s">
        <v>40</v>
      </c>
      <c r="AR7" s="123"/>
      <c r="AS7" s="122" t="s">
        <v>40</v>
      </c>
      <c r="AT7" s="123"/>
      <c r="AU7" s="122" t="s">
        <v>40</v>
      </c>
      <c r="AV7" s="123"/>
      <c r="AW7" s="122" t="s">
        <v>40</v>
      </c>
      <c r="AX7" s="123"/>
      <c r="AY7" s="121" t="s">
        <v>41</v>
      </c>
      <c r="AZ7" s="121"/>
      <c r="BA7" s="121" t="s">
        <v>41</v>
      </c>
      <c r="BB7" s="121"/>
      <c r="BC7" s="121" t="s">
        <v>41</v>
      </c>
      <c r="BD7" s="121"/>
      <c r="BE7" s="121" t="s">
        <v>41</v>
      </c>
      <c r="BF7" s="121"/>
      <c r="BG7" s="121" t="s">
        <v>41</v>
      </c>
      <c r="BH7" s="121"/>
      <c r="BI7" s="121" t="s">
        <v>41</v>
      </c>
      <c r="BJ7" s="121"/>
      <c r="BK7" s="121" t="s">
        <v>41</v>
      </c>
      <c r="BL7" s="121"/>
    </row>
    <row r="8" spans="1:64" s="22" customFormat="1" ht="13.5" customHeight="1" thickBot="1">
      <c r="A8" s="129"/>
      <c r="B8" s="29"/>
      <c r="C8" s="118" t="s">
        <v>42</v>
      </c>
      <c r="D8" s="118"/>
      <c r="E8" s="118" t="s">
        <v>43</v>
      </c>
      <c r="F8" s="118"/>
      <c r="G8" s="121"/>
      <c r="H8" s="121"/>
      <c r="I8" s="121"/>
      <c r="J8" s="121"/>
      <c r="K8" s="121"/>
      <c r="L8" s="121"/>
      <c r="M8" s="124"/>
      <c r="N8" s="125"/>
      <c r="O8" s="124"/>
      <c r="P8" s="125"/>
      <c r="Q8" s="124"/>
      <c r="R8" s="125"/>
      <c r="S8" s="124"/>
      <c r="T8" s="125"/>
      <c r="U8" s="124"/>
      <c r="V8" s="125"/>
      <c r="W8" s="124"/>
      <c r="X8" s="125"/>
      <c r="Y8" s="124"/>
      <c r="Z8" s="125"/>
      <c r="AA8" s="124"/>
      <c r="AB8" s="125"/>
      <c r="AC8" s="124"/>
      <c r="AD8" s="125"/>
      <c r="AE8" s="124"/>
      <c r="AF8" s="125"/>
      <c r="AG8" s="124"/>
      <c r="AH8" s="125"/>
      <c r="AI8" s="124"/>
      <c r="AJ8" s="125"/>
      <c r="AK8" s="124"/>
      <c r="AL8" s="125"/>
      <c r="AM8" s="124"/>
      <c r="AN8" s="125"/>
      <c r="AO8" s="124"/>
      <c r="AP8" s="125"/>
      <c r="AQ8" s="124"/>
      <c r="AR8" s="125"/>
      <c r="AS8" s="124"/>
      <c r="AT8" s="125"/>
      <c r="AU8" s="124"/>
      <c r="AV8" s="125"/>
      <c r="AW8" s="124"/>
      <c r="AX8" s="125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</row>
    <row r="9" spans="1:64" s="30" customFormat="1" ht="12.75" customHeight="1">
      <c r="A9" s="130"/>
      <c r="B9" s="72"/>
      <c r="C9" s="75" t="s">
        <v>44</v>
      </c>
      <c r="D9" s="76" t="s">
        <v>45</v>
      </c>
      <c r="E9" s="75" t="s">
        <v>44</v>
      </c>
      <c r="F9" s="75" t="s">
        <v>45</v>
      </c>
      <c r="G9" s="75" t="s">
        <v>44</v>
      </c>
      <c r="H9" s="76" t="s">
        <v>45</v>
      </c>
      <c r="I9" s="75" t="s">
        <v>44</v>
      </c>
      <c r="J9" s="75" t="s">
        <v>45</v>
      </c>
      <c r="K9" s="75" t="s">
        <v>44</v>
      </c>
      <c r="L9" s="75" t="s">
        <v>45</v>
      </c>
      <c r="M9" s="75" t="s">
        <v>44</v>
      </c>
      <c r="N9" s="75" t="s">
        <v>45</v>
      </c>
      <c r="O9" s="75" t="s">
        <v>44</v>
      </c>
      <c r="P9" s="75" t="s">
        <v>45</v>
      </c>
      <c r="Q9" s="75" t="s">
        <v>44</v>
      </c>
      <c r="R9" s="75" t="s">
        <v>45</v>
      </c>
      <c r="S9" s="75" t="s">
        <v>44</v>
      </c>
      <c r="T9" s="75" t="s">
        <v>45</v>
      </c>
      <c r="U9" s="75" t="s">
        <v>44</v>
      </c>
      <c r="V9" s="75" t="s">
        <v>45</v>
      </c>
      <c r="W9" s="75" t="s">
        <v>44</v>
      </c>
      <c r="X9" s="75" t="s">
        <v>45</v>
      </c>
      <c r="Y9" s="75" t="s">
        <v>44</v>
      </c>
      <c r="Z9" s="75" t="s">
        <v>45</v>
      </c>
      <c r="AA9" s="75" t="s">
        <v>44</v>
      </c>
      <c r="AB9" s="75" t="s">
        <v>45</v>
      </c>
      <c r="AC9" s="75" t="s">
        <v>44</v>
      </c>
      <c r="AD9" s="75" t="s">
        <v>45</v>
      </c>
      <c r="AE9" s="75" t="s">
        <v>44</v>
      </c>
      <c r="AF9" s="75" t="s">
        <v>45</v>
      </c>
      <c r="AG9" s="75" t="s">
        <v>44</v>
      </c>
      <c r="AH9" s="75" t="s">
        <v>45</v>
      </c>
      <c r="AI9" s="75" t="s">
        <v>44</v>
      </c>
      <c r="AJ9" s="75" t="s">
        <v>45</v>
      </c>
      <c r="AK9" s="75" t="s">
        <v>44</v>
      </c>
      <c r="AL9" s="75" t="s">
        <v>45</v>
      </c>
      <c r="AM9" s="75" t="s">
        <v>44</v>
      </c>
      <c r="AN9" s="75" t="s">
        <v>45</v>
      </c>
      <c r="AO9" s="75" t="s">
        <v>44</v>
      </c>
      <c r="AP9" s="75" t="s">
        <v>45</v>
      </c>
      <c r="AQ9" s="75" t="s">
        <v>44</v>
      </c>
      <c r="AR9" s="75" t="s">
        <v>45</v>
      </c>
      <c r="AS9" s="75" t="s">
        <v>44</v>
      </c>
      <c r="AT9" s="75" t="s">
        <v>45</v>
      </c>
      <c r="AU9" s="75" t="s">
        <v>44</v>
      </c>
      <c r="AV9" s="75" t="s">
        <v>45</v>
      </c>
      <c r="AW9" s="75" t="s">
        <v>44</v>
      </c>
      <c r="AX9" s="75" t="s">
        <v>45</v>
      </c>
      <c r="AY9" s="72" t="s">
        <v>44</v>
      </c>
      <c r="AZ9" s="72" t="s">
        <v>45</v>
      </c>
      <c r="BA9" s="72" t="s">
        <v>44</v>
      </c>
      <c r="BB9" s="72" t="s">
        <v>45</v>
      </c>
      <c r="BC9" s="72" t="s">
        <v>44</v>
      </c>
      <c r="BD9" s="72" t="s">
        <v>45</v>
      </c>
      <c r="BE9" s="72" t="s">
        <v>44</v>
      </c>
      <c r="BF9" s="72" t="s">
        <v>45</v>
      </c>
      <c r="BG9" s="72" t="s">
        <v>44</v>
      </c>
      <c r="BH9" s="72" t="s">
        <v>45</v>
      </c>
      <c r="BI9" s="72" t="s">
        <v>44</v>
      </c>
      <c r="BJ9" s="72" t="s">
        <v>45</v>
      </c>
      <c r="BK9" s="72" t="s">
        <v>44</v>
      </c>
      <c r="BL9" s="72" t="s">
        <v>45</v>
      </c>
    </row>
    <row r="10" spans="1:64" s="69" customFormat="1" ht="12">
      <c r="A10" s="70">
        <v>1</v>
      </c>
      <c r="B10" s="73" t="s">
        <v>46</v>
      </c>
      <c r="C10" s="70">
        <v>292520</v>
      </c>
      <c r="D10" s="70">
        <v>2318.71</v>
      </c>
      <c r="E10" s="70">
        <v>31987</v>
      </c>
      <c r="F10" s="70">
        <v>315.28</v>
      </c>
      <c r="G10" s="70">
        <v>4688</v>
      </c>
      <c r="H10" s="70">
        <v>53.05</v>
      </c>
      <c r="I10" s="70">
        <v>0</v>
      </c>
      <c r="J10" s="70">
        <v>0</v>
      </c>
      <c r="K10" s="70">
        <v>457</v>
      </c>
      <c r="L10" s="70">
        <v>47.84</v>
      </c>
      <c r="M10" s="70">
        <v>0</v>
      </c>
      <c r="N10" s="70">
        <v>0</v>
      </c>
      <c r="O10" s="70">
        <f aca="true" t="shared" si="0" ref="O10:O47">(C10+E10+I10+K10)</f>
        <v>324964</v>
      </c>
      <c r="P10" s="70">
        <f aca="true" t="shared" si="1" ref="P10:P47">(D10+F10+J10+L10)</f>
        <v>2681.83</v>
      </c>
      <c r="Q10" s="70">
        <v>118550</v>
      </c>
      <c r="R10" s="70">
        <v>945.58</v>
      </c>
      <c r="S10" s="70">
        <v>5799</v>
      </c>
      <c r="T10" s="70">
        <v>91.59</v>
      </c>
      <c r="U10" s="70">
        <v>964</v>
      </c>
      <c r="V10" s="70">
        <v>61.22</v>
      </c>
      <c r="W10" s="70">
        <v>26</v>
      </c>
      <c r="X10" s="70">
        <v>11.46</v>
      </c>
      <c r="Y10" s="70">
        <v>198</v>
      </c>
      <c r="Z10" s="70">
        <v>2.02</v>
      </c>
      <c r="AA10" s="70">
        <v>0</v>
      </c>
      <c r="AB10" s="70">
        <v>0</v>
      </c>
      <c r="AC10" s="70">
        <f aca="true" t="shared" si="2" ref="AC10:AC47">(S10+U10+W10+Y10)</f>
        <v>6987</v>
      </c>
      <c r="AD10" s="70">
        <f aca="true" t="shared" si="3" ref="AD10:AD47">(T10+V10+X10+Z10)</f>
        <v>166.29000000000002</v>
      </c>
      <c r="AE10" s="70">
        <v>20</v>
      </c>
      <c r="AF10" s="70">
        <v>4</v>
      </c>
      <c r="AG10" s="70">
        <v>1408</v>
      </c>
      <c r="AH10" s="70">
        <v>26.98</v>
      </c>
      <c r="AI10" s="70">
        <v>479</v>
      </c>
      <c r="AJ10" s="70">
        <v>35.24</v>
      </c>
      <c r="AK10" s="70">
        <v>38</v>
      </c>
      <c r="AL10" s="70">
        <v>6.4</v>
      </c>
      <c r="AM10" s="70">
        <v>31</v>
      </c>
      <c r="AN10" s="70">
        <v>4</v>
      </c>
      <c r="AO10" s="70">
        <v>5224</v>
      </c>
      <c r="AP10" s="70">
        <v>177.52</v>
      </c>
      <c r="AQ10" s="70">
        <v>0</v>
      </c>
      <c r="AR10" s="70">
        <v>0</v>
      </c>
      <c r="AS10" s="70">
        <f aca="true" t="shared" si="4" ref="AS10:AS47">(O10+AC10+AE10+AG10+AI10+AK10+AM10+AO10)</f>
        <v>339151</v>
      </c>
      <c r="AT10" s="70">
        <f aca="true" t="shared" si="5" ref="AT10:AT47">(P10+AD10+AF10+AH10+AJ10+AL10+AN10+AP10)</f>
        <v>3102.2599999999998</v>
      </c>
      <c r="AU10" s="70">
        <v>196764</v>
      </c>
      <c r="AV10" s="70">
        <v>1723.86</v>
      </c>
      <c r="AW10" s="70">
        <v>30760</v>
      </c>
      <c r="AX10" s="70">
        <v>276.82</v>
      </c>
      <c r="AY10" s="70">
        <v>643</v>
      </c>
      <c r="AZ10" s="70">
        <v>9.96</v>
      </c>
      <c r="BA10" s="70">
        <v>19</v>
      </c>
      <c r="BB10" s="70">
        <v>1.82</v>
      </c>
      <c r="BC10" s="70">
        <v>387</v>
      </c>
      <c r="BD10" s="70">
        <v>31.64</v>
      </c>
      <c r="BE10" s="70">
        <v>9157</v>
      </c>
      <c r="BF10" s="70">
        <v>183.37</v>
      </c>
      <c r="BG10" s="70">
        <v>57269</v>
      </c>
      <c r="BH10" s="70">
        <v>325.95</v>
      </c>
      <c r="BI10" s="70">
        <f aca="true" t="shared" si="6" ref="BI10:BI47">(AY10+BA10+BC10+BE10+BG10)</f>
        <v>67475</v>
      </c>
      <c r="BJ10" s="70">
        <f aca="true" t="shared" si="7" ref="BJ10:BJ47">(AZ10+BB10+BD10+BF10+BH10)</f>
        <v>552.74</v>
      </c>
      <c r="BK10" s="70">
        <f aca="true" t="shared" si="8" ref="BK10:BK47">(AS10+BI10)</f>
        <v>406626</v>
      </c>
      <c r="BL10" s="70">
        <f aca="true" t="shared" si="9" ref="BL10:BL47">(AT10+BJ10)</f>
        <v>3655</v>
      </c>
    </row>
    <row r="11" spans="1:64" s="69" customFormat="1" ht="12">
      <c r="A11" s="70">
        <v>2</v>
      </c>
      <c r="B11" s="73" t="s">
        <v>47</v>
      </c>
      <c r="C11" s="70">
        <v>264235</v>
      </c>
      <c r="D11" s="70">
        <v>2930.11</v>
      </c>
      <c r="E11" s="70">
        <v>197310</v>
      </c>
      <c r="F11" s="70">
        <v>2466.36</v>
      </c>
      <c r="G11" s="70">
        <v>102681</v>
      </c>
      <c r="H11" s="70">
        <v>1010</v>
      </c>
      <c r="I11" s="70">
        <v>68</v>
      </c>
      <c r="J11" s="70">
        <v>1.54</v>
      </c>
      <c r="K11" s="70">
        <v>4019</v>
      </c>
      <c r="L11" s="70">
        <v>97.3</v>
      </c>
      <c r="M11" s="70">
        <v>3821</v>
      </c>
      <c r="N11" s="70">
        <v>92.43</v>
      </c>
      <c r="O11" s="70">
        <f t="shared" si="0"/>
        <v>465632</v>
      </c>
      <c r="P11" s="70">
        <f t="shared" si="1"/>
        <v>5495.31</v>
      </c>
      <c r="Q11" s="70">
        <v>372515</v>
      </c>
      <c r="R11" s="70">
        <v>4396.26</v>
      </c>
      <c r="S11" s="70">
        <v>47374</v>
      </c>
      <c r="T11" s="70">
        <v>1212.37</v>
      </c>
      <c r="U11" s="70">
        <v>7218</v>
      </c>
      <c r="V11" s="70">
        <v>610.63</v>
      </c>
      <c r="W11" s="70">
        <v>130</v>
      </c>
      <c r="X11" s="70">
        <v>244.49</v>
      </c>
      <c r="Y11" s="70">
        <v>0</v>
      </c>
      <c r="Z11" s="70">
        <v>0</v>
      </c>
      <c r="AA11" s="70">
        <v>0</v>
      </c>
      <c r="AB11" s="70">
        <v>0</v>
      </c>
      <c r="AC11" s="70">
        <f t="shared" si="2"/>
        <v>54722</v>
      </c>
      <c r="AD11" s="70">
        <f t="shared" si="3"/>
        <v>2067.49</v>
      </c>
      <c r="AE11" s="70">
        <v>23</v>
      </c>
      <c r="AF11" s="70">
        <v>12.46</v>
      </c>
      <c r="AG11" s="70">
        <v>2383</v>
      </c>
      <c r="AH11" s="70">
        <v>44.66</v>
      </c>
      <c r="AI11" s="70">
        <v>6114</v>
      </c>
      <c r="AJ11" s="70">
        <v>257.65</v>
      </c>
      <c r="AK11" s="70">
        <v>86</v>
      </c>
      <c r="AL11" s="70">
        <v>1.01</v>
      </c>
      <c r="AM11" s="70">
        <v>2</v>
      </c>
      <c r="AN11" s="70">
        <v>0.05</v>
      </c>
      <c r="AO11" s="70">
        <v>47141</v>
      </c>
      <c r="AP11" s="70">
        <v>200.08</v>
      </c>
      <c r="AQ11" s="70">
        <v>47141</v>
      </c>
      <c r="AR11" s="70">
        <v>200.08</v>
      </c>
      <c r="AS11" s="70">
        <f t="shared" si="4"/>
        <v>576103</v>
      </c>
      <c r="AT11" s="70">
        <f t="shared" si="5"/>
        <v>8078.71</v>
      </c>
      <c r="AU11" s="70">
        <v>322350</v>
      </c>
      <c r="AV11" s="70">
        <v>3297.59</v>
      </c>
      <c r="AW11" s="70">
        <v>257876</v>
      </c>
      <c r="AX11" s="70">
        <v>2638.08</v>
      </c>
      <c r="AY11" s="70">
        <v>3184</v>
      </c>
      <c r="AZ11" s="70">
        <v>91.75</v>
      </c>
      <c r="BA11" s="70">
        <v>164</v>
      </c>
      <c r="BB11" s="70">
        <v>25.51</v>
      </c>
      <c r="BC11" s="70">
        <v>4601</v>
      </c>
      <c r="BD11" s="70">
        <v>1025.7</v>
      </c>
      <c r="BE11" s="70">
        <v>123383</v>
      </c>
      <c r="BF11" s="70">
        <v>3083.24</v>
      </c>
      <c r="BG11" s="70">
        <v>162636</v>
      </c>
      <c r="BH11" s="70">
        <v>4167.39</v>
      </c>
      <c r="BI11" s="70">
        <f t="shared" si="6"/>
        <v>293968</v>
      </c>
      <c r="BJ11" s="70">
        <f t="shared" si="7"/>
        <v>8393.59</v>
      </c>
      <c r="BK11" s="70">
        <f t="shared" si="8"/>
        <v>870071</v>
      </c>
      <c r="BL11" s="70">
        <f t="shared" si="9"/>
        <v>16472.3</v>
      </c>
    </row>
    <row r="12" spans="1:64" s="69" customFormat="1" ht="12">
      <c r="A12" s="70">
        <v>3</v>
      </c>
      <c r="B12" s="73" t="s">
        <v>48</v>
      </c>
      <c r="C12" s="70">
        <v>0</v>
      </c>
      <c r="D12" s="70">
        <v>1735.98</v>
      </c>
      <c r="E12" s="70">
        <v>0</v>
      </c>
      <c r="F12" s="70">
        <v>4275.72</v>
      </c>
      <c r="G12" s="70">
        <v>0</v>
      </c>
      <c r="H12" s="70">
        <v>1932.9</v>
      </c>
      <c r="I12" s="70">
        <v>0</v>
      </c>
      <c r="J12" s="70">
        <v>94.44</v>
      </c>
      <c r="K12" s="70">
        <v>0</v>
      </c>
      <c r="L12" s="70">
        <v>6716.7</v>
      </c>
      <c r="M12" s="70">
        <v>0</v>
      </c>
      <c r="N12" s="70">
        <v>6716.7</v>
      </c>
      <c r="O12" s="70">
        <f t="shared" si="0"/>
        <v>0</v>
      </c>
      <c r="P12" s="70">
        <f t="shared" si="1"/>
        <v>12822.84</v>
      </c>
      <c r="Q12" s="70">
        <v>0</v>
      </c>
      <c r="R12" s="70">
        <v>1282.29</v>
      </c>
      <c r="S12" s="70">
        <v>59802</v>
      </c>
      <c r="T12" s="70">
        <v>14946.03</v>
      </c>
      <c r="U12" s="70">
        <v>63654</v>
      </c>
      <c r="V12" s="70">
        <v>15910.05</v>
      </c>
      <c r="W12" s="70">
        <v>24882</v>
      </c>
      <c r="X12" s="70">
        <v>18565.65</v>
      </c>
      <c r="Y12" s="70">
        <v>0</v>
      </c>
      <c r="Z12" s="70">
        <v>0</v>
      </c>
      <c r="AA12" s="70">
        <v>0</v>
      </c>
      <c r="AB12" s="70">
        <v>0</v>
      </c>
      <c r="AC12" s="70">
        <f t="shared" si="2"/>
        <v>148338</v>
      </c>
      <c r="AD12" s="70">
        <f t="shared" si="3"/>
        <v>49421.73</v>
      </c>
      <c r="AE12" s="70">
        <v>0</v>
      </c>
      <c r="AF12" s="70">
        <v>715.23</v>
      </c>
      <c r="AG12" s="70">
        <v>7527</v>
      </c>
      <c r="AH12" s="70">
        <v>377.13</v>
      </c>
      <c r="AI12" s="70">
        <v>9024</v>
      </c>
      <c r="AJ12" s="70">
        <v>1782.54</v>
      </c>
      <c r="AK12" s="70">
        <v>0</v>
      </c>
      <c r="AL12" s="70">
        <v>42</v>
      </c>
      <c r="AM12" s="70">
        <v>0</v>
      </c>
      <c r="AN12" s="70">
        <v>60.09</v>
      </c>
      <c r="AO12" s="70">
        <v>0</v>
      </c>
      <c r="AP12" s="70">
        <v>4444.5</v>
      </c>
      <c r="AQ12" s="70">
        <v>0</v>
      </c>
      <c r="AR12" s="70">
        <v>4444.5</v>
      </c>
      <c r="AS12" s="70">
        <f t="shared" si="4"/>
        <v>164889</v>
      </c>
      <c r="AT12" s="70">
        <f t="shared" si="5"/>
        <v>69666.06</v>
      </c>
      <c r="AU12" s="70">
        <v>41163</v>
      </c>
      <c r="AV12" s="70">
        <v>10250.73</v>
      </c>
      <c r="AW12" s="70">
        <v>41163</v>
      </c>
      <c r="AX12" s="70">
        <v>51.3</v>
      </c>
      <c r="AY12" s="70">
        <v>0</v>
      </c>
      <c r="AZ12" s="70">
        <v>111.24</v>
      </c>
      <c r="BA12" s="70">
        <v>2211</v>
      </c>
      <c r="BB12" s="70">
        <v>169.47</v>
      </c>
      <c r="BC12" s="70">
        <v>15228</v>
      </c>
      <c r="BD12" s="70">
        <v>6036.66</v>
      </c>
      <c r="BE12" s="70">
        <v>0</v>
      </c>
      <c r="BF12" s="70">
        <v>8907.72</v>
      </c>
      <c r="BG12" s="70">
        <v>0</v>
      </c>
      <c r="BH12" s="70">
        <v>261362.61</v>
      </c>
      <c r="BI12" s="70">
        <f t="shared" si="6"/>
        <v>17439</v>
      </c>
      <c r="BJ12" s="70">
        <f t="shared" si="7"/>
        <v>276587.7</v>
      </c>
      <c r="BK12" s="70">
        <f t="shared" si="8"/>
        <v>182328</v>
      </c>
      <c r="BL12" s="70">
        <f t="shared" si="9"/>
        <v>346253.76</v>
      </c>
    </row>
    <row r="13" spans="1:64" s="69" customFormat="1" ht="12">
      <c r="A13" s="70">
        <v>4</v>
      </c>
      <c r="B13" s="73" t="s">
        <v>49</v>
      </c>
      <c r="C13" s="70">
        <v>417195</v>
      </c>
      <c r="D13" s="70">
        <v>6033.14</v>
      </c>
      <c r="E13" s="70">
        <v>355184</v>
      </c>
      <c r="F13" s="70">
        <v>4439.62</v>
      </c>
      <c r="G13" s="70">
        <v>202582</v>
      </c>
      <c r="H13" s="70">
        <v>2726.15</v>
      </c>
      <c r="I13" s="70">
        <v>82</v>
      </c>
      <c r="J13" s="70">
        <v>27.63</v>
      </c>
      <c r="K13" s="70">
        <v>3715</v>
      </c>
      <c r="L13" s="70">
        <v>1499.7</v>
      </c>
      <c r="M13" s="70">
        <v>0</v>
      </c>
      <c r="N13" s="70">
        <v>0</v>
      </c>
      <c r="O13" s="70">
        <f t="shared" si="0"/>
        <v>776176</v>
      </c>
      <c r="P13" s="70">
        <f t="shared" si="1"/>
        <v>12000.09</v>
      </c>
      <c r="Q13" s="70">
        <v>0</v>
      </c>
      <c r="R13" s="70">
        <v>0</v>
      </c>
      <c r="S13" s="70">
        <v>62859</v>
      </c>
      <c r="T13" s="70">
        <v>4534.16</v>
      </c>
      <c r="U13" s="70">
        <v>14278</v>
      </c>
      <c r="V13" s="70">
        <v>5597.7</v>
      </c>
      <c r="W13" s="70">
        <v>3303</v>
      </c>
      <c r="X13" s="70">
        <v>4329.01</v>
      </c>
      <c r="Y13" s="70">
        <v>359</v>
      </c>
      <c r="Z13" s="70">
        <v>39.13</v>
      </c>
      <c r="AA13" s="70">
        <v>0</v>
      </c>
      <c r="AB13" s="70">
        <v>0</v>
      </c>
      <c r="AC13" s="70">
        <f t="shared" si="2"/>
        <v>80799</v>
      </c>
      <c r="AD13" s="70">
        <f t="shared" si="3"/>
        <v>14500</v>
      </c>
      <c r="AE13" s="70">
        <v>49</v>
      </c>
      <c r="AF13" s="70">
        <v>122.46</v>
      </c>
      <c r="AG13" s="70">
        <v>5501</v>
      </c>
      <c r="AH13" s="70">
        <v>85.4</v>
      </c>
      <c r="AI13" s="70">
        <v>11059</v>
      </c>
      <c r="AJ13" s="70">
        <v>721.73</v>
      </c>
      <c r="AK13" s="70">
        <v>41</v>
      </c>
      <c r="AL13" s="70">
        <v>5.2</v>
      </c>
      <c r="AM13" s="70">
        <v>20</v>
      </c>
      <c r="AN13" s="70">
        <v>9.83</v>
      </c>
      <c r="AO13" s="70">
        <v>49201</v>
      </c>
      <c r="AP13" s="70">
        <v>255.35</v>
      </c>
      <c r="AQ13" s="70">
        <v>0</v>
      </c>
      <c r="AR13" s="70">
        <v>0</v>
      </c>
      <c r="AS13" s="70">
        <f t="shared" si="4"/>
        <v>922846</v>
      </c>
      <c r="AT13" s="70">
        <f t="shared" si="5"/>
        <v>27700.06</v>
      </c>
      <c r="AU13" s="70">
        <v>9420</v>
      </c>
      <c r="AV13" s="70">
        <v>261.1</v>
      </c>
      <c r="AW13" s="70">
        <v>0</v>
      </c>
      <c r="AX13" s="70">
        <v>0</v>
      </c>
      <c r="AY13" s="70">
        <v>220</v>
      </c>
      <c r="AZ13" s="70">
        <v>14</v>
      </c>
      <c r="BA13" s="70">
        <v>120</v>
      </c>
      <c r="BB13" s="70">
        <v>9.6</v>
      </c>
      <c r="BC13" s="70">
        <v>3500</v>
      </c>
      <c r="BD13" s="70">
        <v>491</v>
      </c>
      <c r="BE13" s="70">
        <v>7280</v>
      </c>
      <c r="BF13" s="70">
        <v>8322</v>
      </c>
      <c r="BG13" s="70">
        <v>450</v>
      </c>
      <c r="BH13" s="70">
        <v>232</v>
      </c>
      <c r="BI13" s="70">
        <f t="shared" si="6"/>
        <v>11570</v>
      </c>
      <c r="BJ13" s="70">
        <f t="shared" si="7"/>
        <v>9068.6</v>
      </c>
      <c r="BK13" s="70">
        <f t="shared" si="8"/>
        <v>934416</v>
      </c>
      <c r="BL13" s="70">
        <f t="shared" si="9"/>
        <v>36768.66</v>
      </c>
    </row>
    <row r="14" spans="1:64" s="69" customFormat="1" ht="12">
      <c r="A14" s="70">
        <v>5</v>
      </c>
      <c r="B14" s="73" t="s">
        <v>50</v>
      </c>
      <c r="C14" s="70">
        <v>502914</v>
      </c>
      <c r="D14" s="70">
        <v>3771.8</v>
      </c>
      <c r="E14" s="70">
        <v>485116</v>
      </c>
      <c r="F14" s="70">
        <v>3623.89</v>
      </c>
      <c r="G14" s="70">
        <v>90541</v>
      </c>
      <c r="H14" s="70">
        <v>678.88</v>
      </c>
      <c r="I14" s="70">
        <v>2966</v>
      </c>
      <c r="J14" s="70">
        <v>251.67</v>
      </c>
      <c r="K14" s="70">
        <v>11333</v>
      </c>
      <c r="L14" s="70">
        <v>190.02</v>
      </c>
      <c r="M14" s="70">
        <v>0</v>
      </c>
      <c r="N14" s="70">
        <v>0</v>
      </c>
      <c r="O14" s="70">
        <f t="shared" si="0"/>
        <v>1002329</v>
      </c>
      <c r="P14" s="70">
        <f t="shared" si="1"/>
        <v>7837.380000000001</v>
      </c>
      <c r="Q14" s="70">
        <v>0</v>
      </c>
      <c r="R14" s="70">
        <v>0</v>
      </c>
      <c r="S14" s="70">
        <v>139134</v>
      </c>
      <c r="T14" s="70">
        <v>775.63</v>
      </c>
      <c r="U14" s="70">
        <v>25560</v>
      </c>
      <c r="V14" s="70">
        <v>129.33</v>
      </c>
      <c r="W14" s="70">
        <v>1709</v>
      </c>
      <c r="X14" s="70">
        <v>258.61</v>
      </c>
      <c r="Y14" s="70">
        <v>2844</v>
      </c>
      <c r="Z14" s="70">
        <v>129.4</v>
      </c>
      <c r="AA14" s="70">
        <v>0</v>
      </c>
      <c r="AB14" s="70">
        <v>0</v>
      </c>
      <c r="AC14" s="70">
        <f t="shared" si="2"/>
        <v>169247</v>
      </c>
      <c r="AD14" s="70">
        <f t="shared" si="3"/>
        <v>1292.9700000000003</v>
      </c>
      <c r="AE14" s="70">
        <v>419</v>
      </c>
      <c r="AF14" s="70">
        <v>48.36</v>
      </c>
      <c r="AG14" s="70">
        <v>9043</v>
      </c>
      <c r="AH14" s="70">
        <v>270.92</v>
      </c>
      <c r="AI14" s="70">
        <v>2537</v>
      </c>
      <c r="AJ14" s="70">
        <v>477.5</v>
      </c>
      <c r="AK14" s="70">
        <v>596</v>
      </c>
      <c r="AL14" s="70">
        <v>88.81</v>
      </c>
      <c r="AM14" s="70">
        <v>4337</v>
      </c>
      <c r="AN14" s="70">
        <v>80.27</v>
      </c>
      <c r="AO14" s="70">
        <v>24657</v>
      </c>
      <c r="AP14" s="70">
        <v>487.17</v>
      </c>
      <c r="AQ14" s="70">
        <v>0</v>
      </c>
      <c r="AR14" s="70">
        <v>0</v>
      </c>
      <c r="AS14" s="70">
        <f t="shared" si="4"/>
        <v>1213165</v>
      </c>
      <c r="AT14" s="70">
        <f t="shared" si="5"/>
        <v>10583.380000000003</v>
      </c>
      <c r="AU14" s="70">
        <v>303479</v>
      </c>
      <c r="AV14" s="70">
        <v>2645.87</v>
      </c>
      <c r="AW14" s="70">
        <v>0</v>
      </c>
      <c r="AX14" s="70">
        <v>0</v>
      </c>
      <c r="AY14" s="70">
        <v>1107</v>
      </c>
      <c r="AZ14" s="70">
        <v>20.98</v>
      </c>
      <c r="BA14" s="70">
        <v>35</v>
      </c>
      <c r="BB14" s="70">
        <v>5.12</v>
      </c>
      <c r="BC14" s="70">
        <v>1223</v>
      </c>
      <c r="BD14" s="70">
        <v>155.24</v>
      </c>
      <c r="BE14" s="70">
        <v>20584</v>
      </c>
      <c r="BF14" s="70">
        <v>584.21</v>
      </c>
      <c r="BG14" s="70">
        <v>66340</v>
      </c>
      <c r="BH14" s="70">
        <v>983.83</v>
      </c>
      <c r="BI14" s="70">
        <f t="shared" si="6"/>
        <v>89289</v>
      </c>
      <c r="BJ14" s="70">
        <f t="shared" si="7"/>
        <v>1749.38</v>
      </c>
      <c r="BK14" s="70">
        <f t="shared" si="8"/>
        <v>1302454</v>
      </c>
      <c r="BL14" s="70">
        <f t="shared" si="9"/>
        <v>12332.760000000002</v>
      </c>
    </row>
    <row r="15" spans="1:64" s="69" customFormat="1" ht="12">
      <c r="A15" s="70">
        <v>6</v>
      </c>
      <c r="B15" s="73" t="s">
        <v>51</v>
      </c>
      <c r="C15" s="70">
        <v>396602</v>
      </c>
      <c r="D15" s="70">
        <v>3.92</v>
      </c>
      <c r="E15" s="70">
        <v>59484</v>
      </c>
      <c r="F15" s="70">
        <v>1.24</v>
      </c>
      <c r="G15" s="70">
        <v>40022</v>
      </c>
      <c r="H15" s="70">
        <v>0.75</v>
      </c>
      <c r="I15" s="70">
        <v>1852</v>
      </c>
      <c r="J15" s="70">
        <v>0</v>
      </c>
      <c r="K15" s="70">
        <v>5724</v>
      </c>
      <c r="L15" s="70">
        <v>0.02</v>
      </c>
      <c r="M15" s="70">
        <v>0</v>
      </c>
      <c r="N15" s="70">
        <v>0</v>
      </c>
      <c r="O15" s="70">
        <f t="shared" si="0"/>
        <v>463662</v>
      </c>
      <c r="P15" s="70">
        <f t="shared" si="1"/>
        <v>5.18</v>
      </c>
      <c r="Q15" s="70">
        <v>0</v>
      </c>
      <c r="R15" s="70">
        <v>0</v>
      </c>
      <c r="S15" s="70">
        <v>16490</v>
      </c>
      <c r="T15" s="70">
        <v>0.54</v>
      </c>
      <c r="U15" s="70">
        <v>7095</v>
      </c>
      <c r="V15" s="70">
        <v>0.12</v>
      </c>
      <c r="W15" s="70">
        <v>4050</v>
      </c>
      <c r="X15" s="70">
        <v>0.07</v>
      </c>
      <c r="Y15" s="70">
        <v>312</v>
      </c>
      <c r="Z15" s="70">
        <v>0</v>
      </c>
      <c r="AA15" s="70">
        <v>0</v>
      </c>
      <c r="AB15" s="70">
        <v>0</v>
      </c>
      <c r="AC15" s="70">
        <f t="shared" si="2"/>
        <v>27947</v>
      </c>
      <c r="AD15" s="70">
        <f t="shared" si="3"/>
        <v>0.73</v>
      </c>
      <c r="AE15" s="70">
        <v>108</v>
      </c>
      <c r="AF15" s="70">
        <v>0</v>
      </c>
      <c r="AG15" s="70">
        <v>5430</v>
      </c>
      <c r="AH15" s="70">
        <v>0.05</v>
      </c>
      <c r="AI15" s="70">
        <v>1889</v>
      </c>
      <c r="AJ15" s="70">
        <v>0.06</v>
      </c>
      <c r="AK15" s="70">
        <v>212</v>
      </c>
      <c r="AL15" s="70">
        <v>0</v>
      </c>
      <c r="AM15" s="70">
        <v>685</v>
      </c>
      <c r="AN15" s="70">
        <v>0</v>
      </c>
      <c r="AO15" s="70">
        <v>14858</v>
      </c>
      <c r="AP15" s="70">
        <v>0.36</v>
      </c>
      <c r="AQ15" s="70">
        <v>0</v>
      </c>
      <c r="AR15" s="70">
        <v>0</v>
      </c>
      <c r="AS15" s="70">
        <f t="shared" si="4"/>
        <v>514791</v>
      </c>
      <c r="AT15" s="70">
        <f t="shared" si="5"/>
        <v>6.38</v>
      </c>
      <c r="AU15" s="70">
        <v>0</v>
      </c>
      <c r="AV15" s="70">
        <v>0</v>
      </c>
      <c r="AW15" s="70">
        <v>0</v>
      </c>
      <c r="AX15" s="70">
        <v>0</v>
      </c>
      <c r="AY15" s="70">
        <v>0</v>
      </c>
      <c r="AZ15" s="70">
        <v>0</v>
      </c>
      <c r="BA15" s="70">
        <v>0</v>
      </c>
      <c r="BB15" s="70">
        <v>0</v>
      </c>
      <c r="BC15" s="70">
        <v>1419</v>
      </c>
      <c r="BD15" s="70">
        <v>0.03</v>
      </c>
      <c r="BE15" s="70">
        <v>0</v>
      </c>
      <c r="BF15" s="70">
        <v>0</v>
      </c>
      <c r="BG15" s="70">
        <v>32276</v>
      </c>
      <c r="BH15" s="70">
        <v>0.59</v>
      </c>
      <c r="BI15" s="70">
        <f t="shared" si="6"/>
        <v>33695</v>
      </c>
      <c r="BJ15" s="70">
        <f t="shared" si="7"/>
        <v>0.62</v>
      </c>
      <c r="BK15" s="70">
        <f t="shared" si="8"/>
        <v>548486</v>
      </c>
      <c r="BL15" s="70">
        <f t="shared" si="9"/>
        <v>7</v>
      </c>
    </row>
    <row r="16" spans="1:64" s="69" customFormat="1" ht="12">
      <c r="A16" s="70">
        <v>7</v>
      </c>
      <c r="B16" s="73" t="s">
        <v>52</v>
      </c>
      <c r="C16" s="70">
        <v>74614</v>
      </c>
      <c r="D16" s="70">
        <v>4459.78</v>
      </c>
      <c r="E16" s="70">
        <v>49750</v>
      </c>
      <c r="F16" s="70">
        <v>2002.72</v>
      </c>
      <c r="G16" s="70">
        <v>9630</v>
      </c>
      <c r="H16" s="70">
        <v>513.91</v>
      </c>
      <c r="I16" s="70">
        <v>48143</v>
      </c>
      <c r="J16" s="70">
        <v>866.87</v>
      </c>
      <c r="K16" s="70">
        <v>18340</v>
      </c>
      <c r="L16" s="70">
        <v>388.65</v>
      </c>
      <c r="M16" s="70">
        <v>877</v>
      </c>
      <c r="N16" s="70">
        <v>19.22</v>
      </c>
      <c r="O16" s="70">
        <f t="shared" si="0"/>
        <v>190847</v>
      </c>
      <c r="P16" s="70">
        <f t="shared" si="1"/>
        <v>7718.0199999999995</v>
      </c>
      <c r="Q16" s="70">
        <v>17669</v>
      </c>
      <c r="R16" s="70">
        <v>742.25</v>
      </c>
      <c r="S16" s="70">
        <v>6379</v>
      </c>
      <c r="T16" s="70">
        <v>669.03</v>
      </c>
      <c r="U16" s="70">
        <v>5320</v>
      </c>
      <c r="V16" s="70">
        <v>410.7</v>
      </c>
      <c r="W16" s="70">
        <v>2597</v>
      </c>
      <c r="X16" s="70">
        <v>177.44</v>
      </c>
      <c r="Y16" s="70">
        <v>7832</v>
      </c>
      <c r="Z16" s="70">
        <v>326.42</v>
      </c>
      <c r="AA16" s="70">
        <v>293</v>
      </c>
      <c r="AB16" s="70">
        <v>7.46</v>
      </c>
      <c r="AC16" s="70">
        <f t="shared" si="2"/>
        <v>22128</v>
      </c>
      <c r="AD16" s="70">
        <f t="shared" si="3"/>
        <v>1583.5900000000001</v>
      </c>
      <c r="AE16" s="70">
        <v>28</v>
      </c>
      <c r="AF16" s="70">
        <v>80.24</v>
      </c>
      <c r="AG16" s="70">
        <v>3478</v>
      </c>
      <c r="AH16" s="70">
        <v>220.96</v>
      </c>
      <c r="AI16" s="70">
        <v>5990</v>
      </c>
      <c r="AJ16" s="70">
        <v>471.71</v>
      </c>
      <c r="AK16" s="70">
        <v>167</v>
      </c>
      <c r="AL16" s="70">
        <v>42.68</v>
      </c>
      <c r="AM16" s="70">
        <v>1677</v>
      </c>
      <c r="AN16" s="70">
        <v>40.27</v>
      </c>
      <c r="AO16" s="70">
        <v>10130</v>
      </c>
      <c r="AP16" s="70">
        <v>708.76</v>
      </c>
      <c r="AQ16" s="70">
        <v>326</v>
      </c>
      <c r="AR16" s="70">
        <v>23.1</v>
      </c>
      <c r="AS16" s="70">
        <f t="shared" si="4"/>
        <v>234445</v>
      </c>
      <c r="AT16" s="70">
        <f t="shared" si="5"/>
        <v>10866.23</v>
      </c>
      <c r="AU16" s="70">
        <v>24983</v>
      </c>
      <c r="AV16" s="70">
        <v>1175.24</v>
      </c>
      <c r="AW16" s="70">
        <v>2800</v>
      </c>
      <c r="AX16" s="70">
        <v>135.16</v>
      </c>
      <c r="AY16" s="70">
        <v>0</v>
      </c>
      <c r="AZ16" s="70">
        <v>0</v>
      </c>
      <c r="BA16" s="70">
        <v>127</v>
      </c>
      <c r="BB16" s="70">
        <v>5.6</v>
      </c>
      <c r="BC16" s="70">
        <v>401</v>
      </c>
      <c r="BD16" s="70">
        <v>33.22</v>
      </c>
      <c r="BE16" s="70">
        <v>0</v>
      </c>
      <c r="BF16" s="70">
        <v>0</v>
      </c>
      <c r="BG16" s="70">
        <v>14265</v>
      </c>
      <c r="BH16" s="70">
        <v>1213.09</v>
      </c>
      <c r="BI16" s="70">
        <f t="shared" si="6"/>
        <v>14793</v>
      </c>
      <c r="BJ16" s="70">
        <f t="shared" si="7"/>
        <v>1251.9099999999999</v>
      </c>
      <c r="BK16" s="70">
        <f t="shared" si="8"/>
        <v>249238</v>
      </c>
      <c r="BL16" s="70">
        <f t="shared" si="9"/>
        <v>12118.14</v>
      </c>
    </row>
    <row r="17" spans="1:64" s="69" customFormat="1" ht="12">
      <c r="A17" s="70">
        <v>8</v>
      </c>
      <c r="B17" s="73" t="s">
        <v>53</v>
      </c>
      <c r="C17" s="70">
        <v>428907</v>
      </c>
      <c r="D17" s="70">
        <v>5279.13</v>
      </c>
      <c r="E17" s="70">
        <v>161279</v>
      </c>
      <c r="F17" s="70">
        <v>1836.83</v>
      </c>
      <c r="G17" s="70">
        <v>75611</v>
      </c>
      <c r="H17" s="70">
        <v>812.78</v>
      </c>
      <c r="I17" s="70">
        <v>64</v>
      </c>
      <c r="J17" s="70">
        <v>2.49</v>
      </c>
      <c r="K17" s="70">
        <v>2262</v>
      </c>
      <c r="L17" s="70">
        <v>227.3</v>
      </c>
      <c r="M17" s="70">
        <v>0</v>
      </c>
      <c r="N17" s="70">
        <v>0</v>
      </c>
      <c r="O17" s="70">
        <f t="shared" si="0"/>
        <v>592512</v>
      </c>
      <c r="P17" s="70">
        <f t="shared" si="1"/>
        <v>7345.75</v>
      </c>
      <c r="Q17" s="70">
        <v>0</v>
      </c>
      <c r="R17" s="70">
        <v>0</v>
      </c>
      <c r="S17" s="70">
        <v>26075</v>
      </c>
      <c r="T17" s="70">
        <v>1747.14</v>
      </c>
      <c r="U17" s="70">
        <v>3177</v>
      </c>
      <c r="V17" s="70">
        <v>1481.93</v>
      </c>
      <c r="W17" s="70">
        <v>510</v>
      </c>
      <c r="X17" s="70">
        <v>1137.21</v>
      </c>
      <c r="Y17" s="70">
        <v>51</v>
      </c>
      <c r="Z17" s="70">
        <v>6.21</v>
      </c>
      <c r="AA17" s="70">
        <v>64</v>
      </c>
      <c r="AB17" s="70">
        <v>0.47</v>
      </c>
      <c r="AC17" s="70">
        <f t="shared" si="2"/>
        <v>29813</v>
      </c>
      <c r="AD17" s="70">
        <f t="shared" si="3"/>
        <v>4372.490000000001</v>
      </c>
      <c r="AE17" s="70">
        <v>75</v>
      </c>
      <c r="AF17" s="70">
        <v>4.97</v>
      </c>
      <c r="AG17" s="70">
        <v>2604</v>
      </c>
      <c r="AH17" s="70">
        <v>30.43</v>
      </c>
      <c r="AI17" s="70">
        <v>4674</v>
      </c>
      <c r="AJ17" s="70">
        <v>190.85</v>
      </c>
      <c r="AK17" s="70">
        <v>23</v>
      </c>
      <c r="AL17" s="70">
        <v>4.48</v>
      </c>
      <c r="AM17" s="70">
        <v>10</v>
      </c>
      <c r="AN17" s="70">
        <v>5.37</v>
      </c>
      <c r="AO17" s="70">
        <v>287847</v>
      </c>
      <c r="AP17" s="70">
        <v>2459.75</v>
      </c>
      <c r="AQ17" s="70">
        <v>0</v>
      </c>
      <c r="AR17" s="70">
        <v>0</v>
      </c>
      <c r="AS17" s="70">
        <f t="shared" si="4"/>
        <v>917558</v>
      </c>
      <c r="AT17" s="70">
        <f t="shared" si="5"/>
        <v>14414.090000000002</v>
      </c>
      <c r="AU17" s="70">
        <v>465083</v>
      </c>
      <c r="AV17" s="70">
        <v>5049.42</v>
      </c>
      <c r="AW17" s="70">
        <v>0</v>
      </c>
      <c r="AX17" s="70">
        <v>0</v>
      </c>
      <c r="AY17" s="70">
        <v>770</v>
      </c>
      <c r="AZ17" s="70">
        <v>98.58</v>
      </c>
      <c r="BA17" s="70">
        <v>96</v>
      </c>
      <c r="BB17" s="70">
        <v>11.35</v>
      </c>
      <c r="BC17" s="70">
        <v>2014</v>
      </c>
      <c r="BD17" s="70">
        <v>279.55</v>
      </c>
      <c r="BE17" s="70">
        <v>28093</v>
      </c>
      <c r="BF17" s="70">
        <v>642.98</v>
      </c>
      <c r="BG17" s="70">
        <v>70641</v>
      </c>
      <c r="BH17" s="70">
        <v>3467.35</v>
      </c>
      <c r="BI17" s="70">
        <f t="shared" si="6"/>
        <v>101614</v>
      </c>
      <c r="BJ17" s="70">
        <f t="shared" si="7"/>
        <v>4499.8099999999995</v>
      </c>
      <c r="BK17" s="70">
        <f t="shared" si="8"/>
        <v>1019172</v>
      </c>
      <c r="BL17" s="70">
        <f t="shared" si="9"/>
        <v>18913.9</v>
      </c>
    </row>
    <row r="18" spans="1:64" s="69" customFormat="1" ht="12">
      <c r="A18" s="70">
        <v>9</v>
      </c>
      <c r="B18" s="73" t="s">
        <v>54</v>
      </c>
      <c r="C18" s="70">
        <v>178025</v>
      </c>
      <c r="D18" s="70">
        <v>1335.19</v>
      </c>
      <c r="E18" s="70">
        <v>217576</v>
      </c>
      <c r="F18" s="70">
        <v>1631.9</v>
      </c>
      <c r="G18" s="70">
        <v>87768</v>
      </c>
      <c r="H18" s="70">
        <v>593.42</v>
      </c>
      <c r="I18" s="70">
        <v>3097</v>
      </c>
      <c r="J18" s="70">
        <v>317.7</v>
      </c>
      <c r="K18" s="70">
        <v>9798</v>
      </c>
      <c r="L18" s="70">
        <v>144.8</v>
      </c>
      <c r="M18" s="70">
        <v>0</v>
      </c>
      <c r="N18" s="70">
        <v>0</v>
      </c>
      <c r="O18" s="70">
        <f t="shared" si="0"/>
        <v>408496</v>
      </c>
      <c r="P18" s="70">
        <f t="shared" si="1"/>
        <v>3429.59</v>
      </c>
      <c r="Q18" s="70">
        <v>257152</v>
      </c>
      <c r="R18" s="70">
        <v>2015.63</v>
      </c>
      <c r="S18" s="70">
        <v>33599</v>
      </c>
      <c r="T18" s="70">
        <v>166.13</v>
      </c>
      <c r="U18" s="70">
        <v>5570</v>
      </c>
      <c r="V18" s="70">
        <v>27.61</v>
      </c>
      <c r="W18" s="70">
        <v>571</v>
      </c>
      <c r="X18" s="70">
        <v>55.22</v>
      </c>
      <c r="Y18" s="70">
        <v>570</v>
      </c>
      <c r="Z18" s="70">
        <v>27.18</v>
      </c>
      <c r="AA18" s="70">
        <v>0</v>
      </c>
      <c r="AB18" s="70">
        <v>0</v>
      </c>
      <c r="AC18" s="70">
        <f t="shared" si="2"/>
        <v>40310</v>
      </c>
      <c r="AD18" s="70">
        <f t="shared" si="3"/>
        <v>276.14</v>
      </c>
      <c r="AE18" s="70">
        <v>8</v>
      </c>
      <c r="AF18" s="70">
        <v>0.08</v>
      </c>
      <c r="AG18" s="70">
        <v>4483</v>
      </c>
      <c r="AH18" s="70">
        <v>133.09</v>
      </c>
      <c r="AI18" s="70">
        <v>871</v>
      </c>
      <c r="AJ18" s="70">
        <v>163.52</v>
      </c>
      <c r="AK18" s="70">
        <v>452</v>
      </c>
      <c r="AL18" s="70">
        <v>6.22</v>
      </c>
      <c r="AM18" s="70">
        <v>25</v>
      </c>
      <c r="AN18" s="70">
        <v>2.55</v>
      </c>
      <c r="AO18" s="70">
        <v>18845</v>
      </c>
      <c r="AP18" s="70">
        <v>370.16</v>
      </c>
      <c r="AQ18" s="70">
        <v>0</v>
      </c>
      <c r="AR18" s="70">
        <v>0</v>
      </c>
      <c r="AS18" s="70">
        <f t="shared" si="4"/>
        <v>473490</v>
      </c>
      <c r="AT18" s="70">
        <f t="shared" si="5"/>
        <v>4381.35</v>
      </c>
      <c r="AU18" s="70">
        <v>26806</v>
      </c>
      <c r="AV18" s="70">
        <v>369.3</v>
      </c>
      <c r="AW18" s="70">
        <v>14206</v>
      </c>
      <c r="AX18" s="70">
        <v>195.71</v>
      </c>
      <c r="AY18" s="70">
        <v>0</v>
      </c>
      <c r="AZ18" s="70">
        <v>0</v>
      </c>
      <c r="BA18" s="70">
        <v>1709</v>
      </c>
      <c r="BB18" s="70">
        <v>34.19</v>
      </c>
      <c r="BC18" s="70">
        <v>778</v>
      </c>
      <c r="BD18" s="70">
        <v>38.93</v>
      </c>
      <c r="BE18" s="70">
        <v>1380</v>
      </c>
      <c r="BF18" s="70">
        <v>41.4</v>
      </c>
      <c r="BG18" s="70">
        <v>484</v>
      </c>
      <c r="BH18" s="70">
        <v>4.85</v>
      </c>
      <c r="BI18" s="70">
        <f t="shared" si="6"/>
        <v>4351</v>
      </c>
      <c r="BJ18" s="70">
        <f t="shared" si="7"/>
        <v>119.37</v>
      </c>
      <c r="BK18" s="70">
        <f t="shared" si="8"/>
        <v>477841</v>
      </c>
      <c r="BL18" s="70">
        <f t="shared" si="9"/>
        <v>4500.72</v>
      </c>
    </row>
    <row r="19" spans="1:64" s="69" customFormat="1" ht="12">
      <c r="A19" s="70">
        <v>10</v>
      </c>
      <c r="B19" s="73" t="s">
        <v>55</v>
      </c>
      <c r="C19" s="70">
        <v>88367</v>
      </c>
      <c r="D19" s="70">
        <v>980.9</v>
      </c>
      <c r="E19" s="70">
        <v>38690</v>
      </c>
      <c r="F19" s="70">
        <v>449.67</v>
      </c>
      <c r="G19" s="70">
        <v>8456</v>
      </c>
      <c r="H19" s="70">
        <v>81.5</v>
      </c>
      <c r="I19" s="70">
        <v>2910</v>
      </c>
      <c r="J19" s="70">
        <v>81.49</v>
      </c>
      <c r="K19" s="70">
        <v>3430</v>
      </c>
      <c r="L19" s="70">
        <v>96.17</v>
      </c>
      <c r="M19" s="70">
        <v>3430</v>
      </c>
      <c r="N19" s="70">
        <v>96.17</v>
      </c>
      <c r="O19" s="70">
        <f t="shared" si="0"/>
        <v>133397</v>
      </c>
      <c r="P19" s="70">
        <f t="shared" si="1"/>
        <v>1608.23</v>
      </c>
      <c r="Q19" s="70">
        <v>104634</v>
      </c>
      <c r="R19" s="70">
        <v>1225.72</v>
      </c>
      <c r="S19" s="70">
        <v>9380</v>
      </c>
      <c r="T19" s="70">
        <v>443.65</v>
      </c>
      <c r="U19" s="70">
        <v>2529</v>
      </c>
      <c r="V19" s="70">
        <v>543.08</v>
      </c>
      <c r="W19" s="70">
        <v>83</v>
      </c>
      <c r="X19" s="70">
        <v>172.82</v>
      </c>
      <c r="Y19" s="70">
        <v>0</v>
      </c>
      <c r="Z19" s="70">
        <v>0</v>
      </c>
      <c r="AA19" s="70">
        <v>0</v>
      </c>
      <c r="AB19" s="70">
        <v>0</v>
      </c>
      <c r="AC19" s="70">
        <f t="shared" si="2"/>
        <v>11992</v>
      </c>
      <c r="AD19" s="70">
        <f t="shared" si="3"/>
        <v>1159.55</v>
      </c>
      <c r="AE19" s="70">
        <v>1</v>
      </c>
      <c r="AF19" s="70">
        <v>0.29</v>
      </c>
      <c r="AG19" s="70">
        <v>14504</v>
      </c>
      <c r="AH19" s="70">
        <v>339.64</v>
      </c>
      <c r="AI19" s="70">
        <v>16588</v>
      </c>
      <c r="AJ19" s="70">
        <v>509.42</v>
      </c>
      <c r="AK19" s="70">
        <v>2272</v>
      </c>
      <c r="AL19" s="70">
        <v>13.5</v>
      </c>
      <c r="AM19" s="70">
        <v>1742</v>
      </c>
      <c r="AN19" s="70">
        <v>10.35</v>
      </c>
      <c r="AO19" s="70">
        <v>7508</v>
      </c>
      <c r="AP19" s="70">
        <v>44.43</v>
      </c>
      <c r="AQ19" s="70">
        <v>7508</v>
      </c>
      <c r="AR19" s="70">
        <v>44.43</v>
      </c>
      <c r="AS19" s="70">
        <f t="shared" si="4"/>
        <v>188004</v>
      </c>
      <c r="AT19" s="70">
        <f t="shared" si="5"/>
        <v>3685.4099999999994</v>
      </c>
      <c r="AU19" s="70">
        <v>102591</v>
      </c>
      <c r="AV19" s="70">
        <v>1000.61</v>
      </c>
      <c r="AW19" s="70">
        <v>82074</v>
      </c>
      <c r="AX19" s="70">
        <v>800.5</v>
      </c>
      <c r="AY19" s="70">
        <v>580</v>
      </c>
      <c r="AZ19" s="70">
        <v>22.98</v>
      </c>
      <c r="BA19" s="70">
        <v>81</v>
      </c>
      <c r="BB19" s="70">
        <v>13.97</v>
      </c>
      <c r="BC19" s="70">
        <v>1745</v>
      </c>
      <c r="BD19" s="70">
        <v>377.2</v>
      </c>
      <c r="BE19" s="70">
        <v>37812</v>
      </c>
      <c r="BF19" s="70">
        <v>867.93</v>
      </c>
      <c r="BG19" s="70">
        <v>69392</v>
      </c>
      <c r="BH19" s="70">
        <v>2359.74</v>
      </c>
      <c r="BI19" s="70">
        <f t="shared" si="6"/>
        <v>109610</v>
      </c>
      <c r="BJ19" s="70">
        <f t="shared" si="7"/>
        <v>3641.8199999999997</v>
      </c>
      <c r="BK19" s="70">
        <f t="shared" si="8"/>
        <v>297614</v>
      </c>
      <c r="BL19" s="70">
        <f t="shared" si="9"/>
        <v>7327.23</v>
      </c>
    </row>
    <row r="20" spans="1:64" s="69" customFormat="1" ht="12">
      <c r="A20" s="70">
        <v>11</v>
      </c>
      <c r="B20" s="73" t="s">
        <v>56</v>
      </c>
      <c r="C20" s="70">
        <v>673733</v>
      </c>
      <c r="D20" s="70">
        <v>8733.52</v>
      </c>
      <c r="E20" s="70">
        <v>433365</v>
      </c>
      <c r="F20" s="70">
        <v>3834.68</v>
      </c>
      <c r="G20" s="70">
        <v>160598</v>
      </c>
      <c r="H20" s="70">
        <v>1643.73</v>
      </c>
      <c r="I20" s="70">
        <v>482</v>
      </c>
      <c r="J20" s="70">
        <v>8.82</v>
      </c>
      <c r="K20" s="70">
        <v>1799</v>
      </c>
      <c r="L20" s="70">
        <v>548.44</v>
      </c>
      <c r="M20" s="70">
        <v>0</v>
      </c>
      <c r="N20" s="70">
        <v>0</v>
      </c>
      <c r="O20" s="70">
        <f t="shared" si="0"/>
        <v>1109379</v>
      </c>
      <c r="P20" s="70">
        <f t="shared" si="1"/>
        <v>13125.460000000001</v>
      </c>
      <c r="Q20" s="70">
        <v>1268889</v>
      </c>
      <c r="R20" s="70">
        <v>35077.41</v>
      </c>
      <c r="S20" s="70">
        <v>50835</v>
      </c>
      <c r="T20" s="70">
        <v>1180.03</v>
      </c>
      <c r="U20" s="70">
        <v>5133</v>
      </c>
      <c r="V20" s="70">
        <v>465.6</v>
      </c>
      <c r="W20" s="70">
        <v>112</v>
      </c>
      <c r="X20" s="70">
        <v>165.85</v>
      </c>
      <c r="Y20" s="70">
        <v>342</v>
      </c>
      <c r="Z20" s="70">
        <v>0.9</v>
      </c>
      <c r="AA20" s="70">
        <v>0</v>
      </c>
      <c r="AB20" s="70">
        <v>0</v>
      </c>
      <c r="AC20" s="70">
        <f t="shared" si="2"/>
        <v>56422</v>
      </c>
      <c r="AD20" s="70">
        <f t="shared" si="3"/>
        <v>1812.38</v>
      </c>
      <c r="AE20" s="70">
        <v>0</v>
      </c>
      <c r="AF20" s="70">
        <v>0</v>
      </c>
      <c r="AG20" s="70">
        <v>5157</v>
      </c>
      <c r="AH20" s="70">
        <v>41.25</v>
      </c>
      <c r="AI20" s="70">
        <v>7798</v>
      </c>
      <c r="AJ20" s="70">
        <v>244</v>
      </c>
      <c r="AK20" s="70">
        <v>325</v>
      </c>
      <c r="AL20" s="70">
        <v>2.35</v>
      </c>
      <c r="AM20" s="70">
        <v>0</v>
      </c>
      <c r="AN20" s="70">
        <v>0</v>
      </c>
      <c r="AO20" s="70">
        <v>18463</v>
      </c>
      <c r="AP20" s="70">
        <v>62.99</v>
      </c>
      <c r="AQ20" s="70">
        <v>0</v>
      </c>
      <c r="AR20" s="70">
        <v>0</v>
      </c>
      <c r="AS20" s="70">
        <f t="shared" si="4"/>
        <v>1197544</v>
      </c>
      <c r="AT20" s="70">
        <f t="shared" si="5"/>
        <v>15288.43</v>
      </c>
      <c r="AU20" s="70">
        <v>858697</v>
      </c>
      <c r="AV20" s="70">
        <v>9294.77</v>
      </c>
      <c r="AW20" s="70">
        <v>0</v>
      </c>
      <c r="AX20" s="70">
        <v>0</v>
      </c>
      <c r="AY20" s="70">
        <v>549</v>
      </c>
      <c r="AZ20" s="70">
        <v>22.11</v>
      </c>
      <c r="BA20" s="70">
        <v>136</v>
      </c>
      <c r="BB20" s="70">
        <v>21.45</v>
      </c>
      <c r="BC20" s="70">
        <v>1664</v>
      </c>
      <c r="BD20" s="70">
        <v>260.07</v>
      </c>
      <c r="BE20" s="70">
        <v>22394</v>
      </c>
      <c r="BF20" s="70">
        <v>606.51</v>
      </c>
      <c r="BG20" s="70">
        <v>301726</v>
      </c>
      <c r="BH20" s="70">
        <v>3633.15</v>
      </c>
      <c r="BI20" s="70">
        <f t="shared" si="6"/>
        <v>326469</v>
      </c>
      <c r="BJ20" s="70">
        <f t="shared" si="7"/>
        <v>4543.29</v>
      </c>
      <c r="BK20" s="70">
        <f t="shared" si="8"/>
        <v>1524013</v>
      </c>
      <c r="BL20" s="70">
        <f t="shared" si="9"/>
        <v>19831.72</v>
      </c>
    </row>
    <row r="21" spans="1:64" s="69" customFormat="1" ht="12">
      <c r="A21" s="70">
        <v>12</v>
      </c>
      <c r="B21" s="73" t="s">
        <v>57</v>
      </c>
      <c r="C21" s="70">
        <v>119941</v>
      </c>
      <c r="D21" s="70">
        <v>2398.84</v>
      </c>
      <c r="E21" s="70">
        <v>42538</v>
      </c>
      <c r="F21" s="70">
        <v>850.7</v>
      </c>
      <c r="G21" s="70">
        <v>6832</v>
      </c>
      <c r="H21" s="70">
        <v>136.7</v>
      </c>
      <c r="I21" s="70">
        <v>2286</v>
      </c>
      <c r="J21" s="70">
        <v>91.4</v>
      </c>
      <c r="K21" s="70">
        <v>24964</v>
      </c>
      <c r="L21" s="70">
        <v>199.78</v>
      </c>
      <c r="M21" s="70">
        <v>24964</v>
      </c>
      <c r="N21" s="70">
        <v>199.78</v>
      </c>
      <c r="O21" s="70">
        <f t="shared" si="0"/>
        <v>189729</v>
      </c>
      <c r="P21" s="70">
        <f t="shared" si="1"/>
        <v>3540.7200000000003</v>
      </c>
      <c r="Q21" s="70">
        <v>160661</v>
      </c>
      <c r="R21" s="70">
        <v>2998.2</v>
      </c>
      <c r="S21" s="70">
        <v>36196</v>
      </c>
      <c r="T21" s="70">
        <v>904.91</v>
      </c>
      <c r="U21" s="70">
        <v>15034</v>
      </c>
      <c r="V21" s="70">
        <v>751.63</v>
      </c>
      <c r="W21" s="70">
        <v>1691</v>
      </c>
      <c r="X21" s="70">
        <v>152</v>
      </c>
      <c r="Y21" s="70">
        <v>1204</v>
      </c>
      <c r="Z21" s="70">
        <v>26.91</v>
      </c>
      <c r="AA21" s="70">
        <v>1192</v>
      </c>
      <c r="AB21" s="70">
        <v>26.67</v>
      </c>
      <c r="AC21" s="70">
        <f t="shared" si="2"/>
        <v>54125</v>
      </c>
      <c r="AD21" s="70">
        <f t="shared" si="3"/>
        <v>1835.45</v>
      </c>
      <c r="AE21" s="70">
        <v>213</v>
      </c>
      <c r="AF21" s="70">
        <v>630.89</v>
      </c>
      <c r="AG21" s="70">
        <v>3994</v>
      </c>
      <c r="AH21" s="70">
        <v>119.78</v>
      </c>
      <c r="AI21" s="70">
        <v>6280</v>
      </c>
      <c r="AJ21" s="70">
        <v>627.85</v>
      </c>
      <c r="AK21" s="70">
        <v>60</v>
      </c>
      <c r="AL21" s="70">
        <v>14.27</v>
      </c>
      <c r="AM21" s="70">
        <v>84</v>
      </c>
      <c r="AN21" s="70">
        <v>12.66</v>
      </c>
      <c r="AO21" s="70">
        <v>22730</v>
      </c>
      <c r="AP21" s="70">
        <v>340.91</v>
      </c>
      <c r="AQ21" s="70">
        <v>22730</v>
      </c>
      <c r="AR21" s="70">
        <v>340.91</v>
      </c>
      <c r="AS21" s="70">
        <f t="shared" si="4"/>
        <v>277215</v>
      </c>
      <c r="AT21" s="70">
        <f t="shared" si="5"/>
        <v>7122.530000000001</v>
      </c>
      <c r="AU21" s="70">
        <v>31877</v>
      </c>
      <c r="AV21" s="70">
        <v>819.06</v>
      </c>
      <c r="AW21" s="70">
        <v>15160</v>
      </c>
      <c r="AX21" s="70">
        <v>389.54</v>
      </c>
      <c r="AY21" s="70">
        <v>245</v>
      </c>
      <c r="AZ21" s="70">
        <v>24.33</v>
      </c>
      <c r="BA21" s="70">
        <v>93</v>
      </c>
      <c r="BB21" s="70">
        <v>10.7</v>
      </c>
      <c r="BC21" s="70">
        <v>481</v>
      </c>
      <c r="BD21" s="70">
        <v>143.7</v>
      </c>
      <c r="BE21" s="70">
        <v>10407</v>
      </c>
      <c r="BF21" s="70">
        <v>312.26</v>
      </c>
      <c r="BG21" s="70">
        <v>30412</v>
      </c>
      <c r="BH21" s="70">
        <v>456.3</v>
      </c>
      <c r="BI21" s="70">
        <f t="shared" si="6"/>
        <v>41638</v>
      </c>
      <c r="BJ21" s="70">
        <f t="shared" si="7"/>
        <v>947.29</v>
      </c>
      <c r="BK21" s="70">
        <f t="shared" si="8"/>
        <v>318853</v>
      </c>
      <c r="BL21" s="70">
        <f t="shared" si="9"/>
        <v>8069.820000000001</v>
      </c>
    </row>
    <row r="22" spans="1:64" s="69" customFormat="1" ht="12">
      <c r="A22" s="70">
        <v>13</v>
      </c>
      <c r="B22" s="73" t="s">
        <v>58</v>
      </c>
      <c r="C22" s="70">
        <v>372130</v>
      </c>
      <c r="D22" s="70">
        <v>4000.04</v>
      </c>
      <c r="E22" s="70">
        <v>75671</v>
      </c>
      <c r="F22" s="70">
        <v>1698.92</v>
      </c>
      <c r="G22" s="70">
        <v>51981</v>
      </c>
      <c r="H22" s="70">
        <v>1022.4</v>
      </c>
      <c r="I22" s="70">
        <v>11182</v>
      </c>
      <c r="J22" s="70">
        <v>420.87</v>
      </c>
      <c r="K22" s="70">
        <v>10911</v>
      </c>
      <c r="L22" s="70">
        <v>380.19</v>
      </c>
      <c r="M22" s="70">
        <v>0</v>
      </c>
      <c r="N22" s="70">
        <v>0</v>
      </c>
      <c r="O22" s="70">
        <f t="shared" si="0"/>
        <v>469894</v>
      </c>
      <c r="P22" s="70">
        <f t="shared" si="1"/>
        <v>6500.0199999999995</v>
      </c>
      <c r="Q22" s="70">
        <v>0</v>
      </c>
      <c r="R22" s="70">
        <v>0</v>
      </c>
      <c r="S22" s="70">
        <v>30013</v>
      </c>
      <c r="T22" s="70">
        <v>1180.87</v>
      </c>
      <c r="U22" s="70">
        <v>14942</v>
      </c>
      <c r="V22" s="70">
        <v>409.6</v>
      </c>
      <c r="W22" s="70">
        <v>12698</v>
      </c>
      <c r="X22" s="70">
        <v>323.59</v>
      </c>
      <c r="Y22" s="70">
        <v>1229</v>
      </c>
      <c r="Z22" s="70">
        <v>85.96</v>
      </c>
      <c r="AA22" s="70">
        <v>0</v>
      </c>
      <c r="AB22" s="70">
        <v>0</v>
      </c>
      <c r="AC22" s="70">
        <f t="shared" si="2"/>
        <v>58882</v>
      </c>
      <c r="AD22" s="70">
        <f t="shared" si="3"/>
        <v>2000.0199999999998</v>
      </c>
      <c r="AE22" s="70">
        <v>1938</v>
      </c>
      <c r="AF22" s="70">
        <v>100</v>
      </c>
      <c r="AG22" s="70">
        <v>5521</v>
      </c>
      <c r="AH22" s="70">
        <v>100</v>
      </c>
      <c r="AI22" s="70">
        <v>2224</v>
      </c>
      <c r="AJ22" s="70">
        <v>150</v>
      </c>
      <c r="AK22" s="70">
        <v>1412</v>
      </c>
      <c r="AL22" s="70">
        <v>50</v>
      </c>
      <c r="AM22" s="70">
        <v>924</v>
      </c>
      <c r="AN22" s="70">
        <v>50</v>
      </c>
      <c r="AO22" s="70">
        <v>16438</v>
      </c>
      <c r="AP22" s="70">
        <v>350</v>
      </c>
      <c r="AQ22" s="70">
        <v>0</v>
      </c>
      <c r="AR22" s="70">
        <v>0</v>
      </c>
      <c r="AS22" s="70">
        <f t="shared" si="4"/>
        <v>557233</v>
      </c>
      <c r="AT22" s="70">
        <f t="shared" si="5"/>
        <v>9300.039999999999</v>
      </c>
      <c r="AU22" s="70">
        <v>0</v>
      </c>
      <c r="AV22" s="70">
        <v>0</v>
      </c>
      <c r="AW22" s="70">
        <v>0</v>
      </c>
      <c r="AX22" s="70">
        <v>0</v>
      </c>
      <c r="AY22" s="70">
        <v>0</v>
      </c>
      <c r="AZ22" s="70">
        <v>0</v>
      </c>
      <c r="BA22" s="70">
        <v>0</v>
      </c>
      <c r="BB22" s="70">
        <v>0</v>
      </c>
      <c r="BC22" s="70">
        <v>21686</v>
      </c>
      <c r="BD22" s="70">
        <v>434.74</v>
      </c>
      <c r="BE22" s="70">
        <v>0</v>
      </c>
      <c r="BF22" s="70">
        <v>0</v>
      </c>
      <c r="BG22" s="70">
        <v>397789</v>
      </c>
      <c r="BH22" s="70">
        <v>5265.22</v>
      </c>
      <c r="BI22" s="70">
        <f t="shared" si="6"/>
        <v>419475</v>
      </c>
      <c r="BJ22" s="70">
        <f t="shared" si="7"/>
        <v>5699.96</v>
      </c>
      <c r="BK22" s="70">
        <f t="shared" si="8"/>
        <v>976708</v>
      </c>
      <c r="BL22" s="70">
        <f t="shared" si="9"/>
        <v>15000</v>
      </c>
    </row>
    <row r="23" spans="1:64" s="69" customFormat="1" ht="12">
      <c r="A23" s="70">
        <v>14</v>
      </c>
      <c r="B23" s="73" t="s">
        <v>59</v>
      </c>
      <c r="C23" s="70">
        <v>116837</v>
      </c>
      <c r="D23" s="70">
        <v>4933.04</v>
      </c>
      <c r="E23" s="70">
        <v>32119</v>
      </c>
      <c r="F23" s="70">
        <v>1923.89</v>
      </c>
      <c r="G23" s="70">
        <v>10327</v>
      </c>
      <c r="H23" s="70">
        <v>645.02</v>
      </c>
      <c r="I23" s="70">
        <v>25231</v>
      </c>
      <c r="J23" s="70">
        <v>488</v>
      </c>
      <c r="K23" s="70">
        <v>1637</v>
      </c>
      <c r="L23" s="70">
        <v>913.03</v>
      </c>
      <c r="M23" s="70">
        <v>4271</v>
      </c>
      <c r="N23" s="70">
        <v>136.83</v>
      </c>
      <c r="O23" s="70">
        <f t="shared" si="0"/>
        <v>175824</v>
      </c>
      <c r="P23" s="70">
        <f t="shared" si="1"/>
        <v>8257.960000000001</v>
      </c>
      <c r="Q23" s="70">
        <v>74666</v>
      </c>
      <c r="R23" s="70">
        <v>5142.67</v>
      </c>
      <c r="S23" s="70">
        <v>64826</v>
      </c>
      <c r="T23" s="70">
        <v>1068.24</v>
      </c>
      <c r="U23" s="70">
        <v>668</v>
      </c>
      <c r="V23" s="70">
        <v>974.49</v>
      </c>
      <c r="W23" s="70">
        <v>452</v>
      </c>
      <c r="X23" s="70">
        <v>170.26</v>
      </c>
      <c r="Y23" s="70">
        <v>18800</v>
      </c>
      <c r="Z23" s="70">
        <v>67.16</v>
      </c>
      <c r="AA23" s="70">
        <v>0</v>
      </c>
      <c r="AB23" s="70">
        <v>0</v>
      </c>
      <c r="AC23" s="70">
        <f t="shared" si="2"/>
        <v>84746</v>
      </c>
      <c r="AD23" s="70">
        <f t="shared" si="3"/>
        <v>2280.1499999999996</v>
      </c>
      <c r="AE23" s="70">
        <v>0</v>
      </c>
      <c r="AF23" s="70">
        <v>253.04</v>
      </c>
      <c r="AG23" s="70">
        <v>4245</v>
      </c>
      <c r="AH23" s="70">
        <v>304</v>
      </c>
      <c r="AI23" s="70">
        <v>5115</v>
      </c>
      <c r="AJ23" s="70">
        <v>1001.97</v>
      </c>
      <c r="AK23" s="70">
        <v>6616</v>
      </c>
      <c r="AL23" s="70">
        <v>134.97</v>
      </c>
      <c r="AM23" s="70">
        <v>7257</v>
      </c>
      <c r="AN23" s="70">
        <v>92.14</v>
      </c>
      <c r="AO23" s="70">
        <v>19846</v>
      </c>
      <c r="AP23" s="70">
        <v>598.03</v>
      </c>
      <c r="AQ23" s="70">
        <v>0</v>
      </c>
      <c r="AR23" s="70">
        <v>0</v>
      </c>
      <c r="AS23" s="70">
        <f t="shared" si="4"/>
        <v>303649</v>
      </c>
      <c r="AT23" s="70">
        <f t="shared" si="5"/>
        <v>12922.26</v>
      </c>
      <c r="AU23" s="70">
        <v>91140</v>
      </c>
      <c r="AV23" s="70">
        <v>3230.76</v>
      </c>
      <c r="AW23" s="70">
        <v>68364</v>
      </c>
      <c r="AX23" s="70">
        <v>2423.28</v>
      </c>
      <c r="AY23" s="70">
        <v>0</v>
      </c>
      <c r="AZ23" s="70">
        <v>0</v>
      </c>
      <c r="BA23" s="70">
        <v>522</v>
      </c>
      <c r="BB23" s="70">
        <v>24.17</v>
      </c>
      <c r="BC23" s="70">
        <v>522</v>
      </c>
      <c r="BD23" s="70">
        <v>84.71</v>
      </c>
      <c r="BE23" s="70">
        <v>139494</v>
      </c>
      <c r="BF23" s="70">
        <v>697.47</v>
      </c>
      <c r="BG23" s="70">
        <v>65732</v>
      </c>
      <c r="BH23" s="70">
        <v>328.75</v>
      </c>
      <c r="BI23" s="70">
        <f t="shared" si="6"/>
        <v>206270</v>
      </c>
      <c r="BJ23" s="70">
        <f t="shared" si="7"/>
        <v>1135.1</v>
      </c>
      <c r="BK23" s="70">
        <f t="shared" si="8"/>
        <v>509919</v>
      </c>
      <c r="BL23" s="70">
        <f t="shared" si="9"/>
        <v>14057.36</v>
      </c>
    </row>
    <row r="24" spans="1:64" s="69" customFormat="1" ht="12">
      <c r="A24" s="70">
        <v>15</v>
      </c>
      <c r="B24" s="73" t="s">
        <v>60</v>
      </c>
      <c r="C24" s="70">
        <v>170191</v>
      </c>
      <c r="D24" s="70">
        <v>2169.24</v>
      </c>
      <c r="E24" s="70">
        <v>2887</v>
      </c>
      <c r="F24" s="70">
        <v>253.47</v>
      </c>
      <c r="G24" s="70">
        <v>23124</v>
      </c>
      <c r="H24" s="70">
        <v>312.99</v>
      </c>
      <c r="I24" s="70">
        <v>1680</v>
      </c>
      <c r="J24" s="70">
        <v>140.45</v>
      </c>
      <c r="K24" s="70">
        <v>6251</v>
      </c>
      <c r="L24" s="70">
        <v>13.8</v>
      </c>
      <c r="M24" s="70">
        <v>0</v>
      </c>
      <c r="N24" s="70">
        <v>0</v>
      </c>
      <c r="O24" s="70">
        <f t="shared" si="0"/>
        <v>181009</v>
      </c>
      <c r="P24" s="70">
        <f t="shared" si="1"/>
        <v>2576.9599999999996</v>
      </c>
      <c r="Q24" s="70">
        <v>0</v>
      </c>
      <c r="R24" s="70">
        <v>0</v>
      </c>
      <c r="S24" s="70">
        <v>3059</v>
      </c>
      <c r="T24" s="70">
        <v>131.51</v>
      </c>
      <c r="U24" s="70">
        <v>308</v>
      </c>
      <c r="V24" s="70">
        <v>35.74</v>
      </c>
      <c r="W24" s="70">
        <v>0</v>
      </c>
      <c r="X24" s="70">
        <v>0</v>
      </c>
      <c r="Y24" s="70">
        <v>0</v>
      </c>
      <c r="Z24" s="70">
        <v>0</v>
      </c>
      <c r="AA24" s="70">
        <v>0</v>
      </c>
      <c r="AB24" s="70">
        <v>0</v>
      </c>
      <c r="AC24" s="70">
        <f t="shared" si="2"/>
        <v>3367</v>
      </c>
      <c r="AD24" s="70">
        <f t="shared" si="3"/>
        <v>167.25</v>
      </c>
      <c r="AE24" s="70">
        <v>447</v>
      </c>
      <c r="AF24" s="70">
        <v>43.01</v>
      </c>
      <c r="AG24" s="70">
        <v>1486</v>
      </c>
      <c r="AH24" s="70">
        <v>41.29</v>
      </c>
      <c r="AI24" s="70">
        <v>828</v>
      </c>
      <c r="AJ24" s="70">
        <v>53.8</v>
      </c>
      <c r="AK24" s="70">
        <v>56</v>
      </c>
      <c r="AL24" s="70">
        <v>1.78</v>
      </c>
      <c r="AM24" s="70">
        <v>222</v>
      </c>
      <c r="AN24" s="70">
        <v>17.84</v>
      </c>
      <c r="AO24" s="70">
        <v>0</v>
      </c>
      <c r="AP24" s="70">
        <v>0</v>
      </c>
      <c r="AQ24" s="70">
        <v>0</v>
      </c>
      <c r="AR24" s="70">
        <v>0</v>
      </c>
      <c r="AS24" s="70">
        <f t="shared" si="4"/>
        <v>187415</v>
      </c>
      <c r="AT24" s="70">
        <f t="shared" si="5"/>
        <v>2901.9300000000003</v>
      </c>
      <c r="AU24" s="70">
        <v>7263</v>
      </c>
      <c r="AV24" s="70">
        <v>65.18</v>
      </c>
      <c r="AW24" s="70">
        <v>0</v>
      </c>
      <c r="AX24" s="70">
        <v>0</v>
      </c>
      <c r="AY24" s="70">
        <v>0</v>
      </c>
      <c r="AZ24" s="70">
        <v>0</v>
      </c>
      <c r="BA24" s="70">
        <v>0</v>
      </c>
      <c r="BB24" s="70">
        <v>0</v>
      </c>
      <c r="BC24" s="70">
        <v>0</v>
      </c>
      <c r="BD24" s="70">
        <v>0</v>
      </c>
      <c r="BE24" s="70">
        <v>0</v>
      </c>
      <c r="BF24" s="70">
        <v>0</v>
      </c>
      <c r="BG24" s="70">
        <v>0</v>
      </c>
      <c r="BH24" s="70">
        <v>0</v>
      </c>
      <c r="BI24" s="70">
        <f t="shared" si="6"/>
        <v>0</v>
      </c>
      <c r="BJ24" s="70">
        <f t="shared" si="7"/>
        <v>0</v>
      </c>
      <c r="BK24" s="70">
        <f t="shared" si="8"/>
        <v>187415</v>
      </c>
      <c r="BL24" s="70">
        <f t="shared" si="9"/>
        <v>2901.9300000000003</v>
      </c>
    </row>
    <row r="25" spans="1:64" s="69" customFormat="1" ht="12">
      <c r="A25" s="70">
        <v>16</v>
      </c>
      <c r="B25" s="73" t="s">
        <v>61</v>
      </c>
      <c r="C25" s="70">
        <v>149957</v>
      </c>
      <c r="D25" s="70">
        <v>1966.93</v>
      </c>
      <c r="E25" s="70">
        <v>6460</v>
      </c>
      <c r="F25" s="70">
        <v>224.3</v>
      </c>
      <c r="G25" s="70">
        <v>46928</v>
      </c>
      <c r="H25" s="70">
        <v>603.12</v>
      </c>
      <c r="I25" s="70">
        <v>1583</v>
      </c>
      <c r="J25" s="70">
        <v>116.06</v>
      </c>
      <c r="K25" s="70">
        <v>24904</v>
      </c>
      <c r="L25" s="70">
        <v>15.05</v>
      </c>
      <c r="M25" s="70">
        <v>9961</v>
      </c>
      <c r="N25" s="70">
        <v>6.03</v>
      </c>
      <c r="O25" s="70">
        <f t="shared" si="0"/>
        <v>182904</v>
      </c>
      <c r="P25" s="70">
        <f t="shared" si="1"/>
        <v>2322.34</v>
      </c>
      <c r="Q25" s="70">
        <v>3386788</v>
      </c>
      <c r="R25" s="70">
        <v>1393.4</v>
      </c>
      <c r="S25" s="70">
        <v>8027</v>
      </c>
      <c r="T25" s="70">
        <v>123.5</v>
      </c>
      <c r="U25" s="70">
        <v>5</v>
      </c>
      <c r="V25" s="70">
        <v>10</v>
      </c>
      <c r="W25" s="70">
        <v>0</v>
      </c>
      <c r="X25" s="70">
        <v>0</v>
      </c>
      <c r="Y25" s="70">
        <v>0</v>
      </c>
      <c r="Z25" s="70">
        <v>0</v>
      </c>
      <c r="AA25" s="70">
        <v>0</v>
      </c>
      <c r="AB25" s="70">
        <v>0</v>
      </c>
      <c r="AC25" s="70">
        <f t="shared" si="2"/>
        <v>8032</v>
      </c>
      <c r="AD25" s="70">
        <f t="shared" si="3"/>
        <v>133.5</v>
      </c>
      <c r="AE25" s="70">
        <v>610</v>
      </c>
      <c r="AF25" s="70">
        <v>57.02</v>
      </c>
      <c r="AG25" s="70">
        <v>727</v>
      </c>
      <c r="AH25" s="70">
        <v>45.05</v>
      </c>
      <c r="AI25" s="70">
        <v>579</v>
      </c>
      <c r="AJ25" s="70">
        <v>48.63</v>
      </c>
      <c r="AK25" s="70">
        <v>51</v>
      </c>
      <c r="AL25" s="70">
        <v>1.74</v>
      </c>
      <c r="AM25" s="70">
        <v>305</v>
      </c>
      <c r="AN25" s="70">
        <v>14.32</v>
      </c>
      <c r="AO25" s="70">
        <v>0</v>
      </c>
      <c r="AP25" s="70">
        <v>0</v>
      </c>
      <c r="AQ25" s="70">
        <v>0</v>
      </c>
      <c r="AR25" s="70">
        <v>0</v>
      </c>
      <c r="AS25" s="70">
        <f t="shared" si="4"/>
        <v>193208</v>
      </c>
      <c r="AT25" s="70">
        <f t="shared" si="5"/>
        <v>2622.6000000000004</v>
      </c>
      <c r="AU25" s="70">
        <v>22458</v>
      </c>
      <c r="AV25" s="70">
        <v>191.59</v>
      </c>
      <c r="AW25" s="70">
        <v>13303</v>
      </c>
      <c r="AX25" s="70">
        <v>96.16</v>
      </c>
      <c r="AY25" s="70">
        <v>0</v>
      </c>
      <c r="AZ25" s="70">
        <v>0</v>
      </c>
      <c r="BA25" s="70">
        <v>0</v>
      </c>
      <c r="BB25" s="70">
        <v>0</v>
      </c>
      <c r="BC25" s="70">
        <v>0</v>
      </c>
      <c r="BD25" s="70">
        <v>0</v>
      </c>
      <c r="BE25" s="70">
        <v>0</v>
      </c>
      <c r="BF25" s="70">
        <v>0</v>
      </c>
      <c r="BG25" s="70">
        <v>0</v>
      </c>
      <c r="BH25" s="70">
        <v>0</v>
      </c>
      <c r="BI25" s="70">
        <f t="shared" si="6"/>
        <v>0</v>
      </c>
      <c r="BJ25" s="70">
        <f t="shared" si="7"/>
        <v>0</v>
      </c>
      <c r="BK25" s="70">
        <f t="shared" si="8"/>
        <v>193208</v>
      </c>
      <c r="BL25" s="70">
        <f t="shared" si="9"/>
        <v>2622.6000000000004</v>
      </c>
    </row>
    <row r="26" spans="1:64" s="69" customFormat="1" ht="12">
      <c r="A26" s="70">
        <v>17</v>
      </c>
      <c r="B26" s="73" t="s">
        <v>62</v>
      </c>
      <c r="C26" s="70">
        <v>420768</v>
      </c>
      <c r="D26" s="70">
        <v>4903.12</v>
      </c>
      <c r="E26" s="70">
        <v>65056</v>
      </c>
      <c r="F26" s="70">
        <v>1062.03</v>
      </c>
      <c r="G26" s="70">
        <v>43886</v>
      </c>
      <c r="H26" s="70">
        <v>646.98</v>
      </c>
      <c r="I26" s="70">
        <v>5791</v>
      </c>
      <c r="J26" s="70">
        <v>95.01</v>
      </c>
      <c r="K26" s="70">
        <v>6606</v>
      </c>
      <c r="L26" s="70">
        <v>95.97</v>
      </c>
      <c r="M26" s="70">
        <v>0</v>
      </c>
      <c r="N26" s="70">
        <v>0</v>
      </c>
      <c r="O26" s="70">
        <f t="shared" si="0"/>
        <v>498221</v>
      </c>
      <c r="P26" s="70">
        <f t="shared" si="1"/>
        <v>6156.13</v>
      </c>
      <c r="Q26" s="70">
        <v>0</v>
      </c>
      <c r="R26" s="70">
        <v>0</v>
      </c>
      <c r="S26" s="70">
        <v>29284</v>
      </c>
      <c r="T26" s="70">
        <v>1608.78</v>
      </c>
      <c r="U26" s="70">
        <v>8921</v>
      </c>
      <c r="V26" s="70">
        <v>435.92</v>
      </c>
      <c r="W26" s="70">
        <v>21320</v>
      </c>
      <c r="X26" s="70">
        <v>1052.58</v>
      </c>
      <c r="Y26" s="70">
        <v>4126</v>
      </c>
      <c r="Z26" s="70">
        <v>196.77</v>
      </c>
      <c r="AA26" s="70">
        <v>0</v>
      </c>
      <c r="AB26" s="70">
        <v>0</v>
      </c>
      <c r="AC26" s="70">
        <f t="shared" si="2"/>
        <v>63651</v>
      </c>
      <c r="AD26" s="70">
        <f t="shared" si="3"/>
        <v>3294.0499999999997</v>
      </c>
      <c r="AE26" s="70">
        <v>630</v>
      </c>
      <c r="AF26" s="70">
        <v>50</v>
      </c>
      <c r="AG26" s="70">
        <v>1350</v>
      </c>
      <c r="AH26" s="70">
        <v>33.99</v>
      </c>
      <c r="AI26" s="70">
        <v>1790</v>
      </c>
      <c r="AJ26" s="70">
        <v>140</v>
      </c>
      <c r="AK26" s="70">
        <v>2660</v>
      </c>
      <c r="AL26" s="70">
        <v>60.01</v>
      </c>
      <c r="AM26" s="70">
        <v>1157</v>
      </c>
      <c r="AN26" s="70">
        <v>40.04</v>
      </c>
      <c r="AO26" s="70">
        <v>19243</v>
      </c>
      <c r="AP26" s="70">
        <v>426</v>
      </c>
      <c r="AQ26" s="70">
        <v>0</v>
      </c>
      <c r="AR26" s="70">
        <v>0</v>
      </c>
      <c r="AS26" s="70">
        <f t="shared" si="4"/>
        <v>588702</v>
      </c>
      <c r="AT26" s="70">
        <f t="shared" si="5"/>
        <v>10200.220000000001</v>
      </c>
      <c r="AU26" s="70">
        <v>0</v>
      </c>
      <c r="AV26" s="70">
        <v>0</v>
      </c>
      <c r="AW26" s="70">
        <v>0</v>
      </c>
      <c r="AX26" s="70">
        <v>0</v>
      </c>
      <c r="AY26" s="70">
        <v>0</v>
      </c>
      <c r="AZ26" s="70">
        <v>0</v>
      </c>
      <c r="BA26" s="70">
        <v>0</v>
      </c>
      <c r="BB26" s="70">
        <v>0</v>
      </c>
      <c r="BC26" s="70">
        <v>3399</v>
      </c>
      <c r="BD26" s="70">
        <v>212.45</v>
      </c>
      <c r="BE26" s="70">
        <v>0</v>
      </c>
      <c r="BF26" s="70">
        <v>0</v>
      </c>
      <c r="BG26" s="70">
        <v>132224</v>
      </c>
      <c r="BH26" s="70">
        <v>2787.55</v>
      </c>
      <c r="BI26" s="70">
        <f t="shared" si="6"/>
        <v>135623</v>
      </c>
      <c r="BJ26" s="70">
        <f t="shared" si="7"/>
        <v>3000</v>
      </c>
      <c r="BK26" s="70">
        <f t="shared" si="8"/>
        <v>724325</v>
      </c>
      <c r="BL26" s="70">
        <f t="shared" si="9"/>
        <v>13200.220000000001</v>
      </c>
    </row>
    <row r="27" spans="1:64" s="69" customFormat="1" ht="12">
      <c r="A27" s="70">
        <v>18</v>
      </c>
      <c r="B27" s="73" t="s">
        <v>63</v>
      </c>
      <c r="C27" s="70">
        <v>257343</v>
      </c>
      <c r="D27" s="70">
        <v>2809.56</v>
      </c>
      <c r="E27" s="70">
        <v>22375</v>
      </c>
      <c r="F27" s="70">
        <v>590.44</v>
      </c>
      <c r="G27" s="70">
        <v>15143</v>
      </c>
      <c r="H27" s="70">
        <v>373.6</v>
      </c>
      <c r="I27" s="70">
        <v>812</v>
      </c>
      <c r="J27" s="70">
        <v>20</v>
      </c>
      <c r="K27" s="70">
        <v>1152</v>
      </c>
      <c r="L27" s="70">
        <v>50</v>
      </c>
      <c r="M27" s="70">
        <v>0</v>
      </c>
      <c r="N27" s="70">
        <v>0</v>
      </c>
      <c r="O27" s="70">
        <f t="shared" si="0"/>
        <v>281682</v>
      </c>
      <c r="P27" s="70">
        <f t="shared" si="1"/>
        <v>3470</v>
      </c>
      <c r="Q27" s="70">
        <v>0</v>
      </c>
      <c r="R27" s="70">
        <v>0</v>
      </c>
      <c r="S27" s="70">
        <v>9761</v>
      </c>
      <c r="T27" s="70">
        <v>348.65</v>
      </c>
      <c r="U27" s="70">
        <v>1752</v>
      </c>
      <c r="V27" s="70">
        <v>50.51</v>
      </c>
      <c r="W27" s="70">
        <v>907</v>
      </c>
      <c r="X27" s="70">
        <v>36.59</v>
      </c>
      <c r="Y27" s="70">
        <v>386</v>
      </c>
      <c r="Z27" s="70">
        <v>14.22</v>
      </c>
      <c r="AA27" s="70">
        <v>0</v>
      </c>
      <c r="AB27" s="70">
        <v>0</v>
      </c>
      <c r="AC27" s="70">
        <f t="shared" si="2"/>
        <v>12806</v>
      </c>
      <c r="AD27" s="70">
        <f t="shared" si="3"/>
        <v>449.97</v>
      </c>
      <c r="AE27" s="70">
        <v>0</v>
      </c>
      <c r="AF27" s="70">
        <v>0</v>
      </c>
      <c r="AG27" s="70">
        <v>1342</v>
      </c>
      <c r="AH27" s="70">
        <v>29.99</v>
      </c>
      <c r="AI27" s="70">
        <v>1348</v>
      </c>
      <c r="AJ27" s="70">
        <v>100</v>
      </c>
      <c r="AK27" s="70">
        <v>380</v>
      </c>
      <c r="AL27" s="70">
        <v>15.01</v>
      </c>
      <c r="AM27" s="70">
        <v>40</v>
      </c>
      <c r="AN27" s="70">
        <v>2</v>
      </c>
      <c r="AO27" s="70">
        <v>7105</v>
      </c>
      <c r="AP27" s="70">
        <v>200</v>
      </c>
      <c r="AQ27" s="70">
        <v>0</v>
      </c>
      <c r="AR27" s="70">
        <v>0</v>
      </c>
      <c r="AS27" s="70">
        <f t="shared" si="4"/>
        <v>304703</v>
      </c>
      <c r="AT27" s="70">
        <f t="shared" si="5"/>
        <v>4266.97</v>
      </c>
      <c r="AU27" s="70">
        <v>0</v>
      </c>
      <c r="AV27" s="70">
        <v>0</v>
      </c>
      <c r="AW27" s="70">
        <v>0</v>
      </c>
      <c r="AX27" s="70">
        <v>0</v>
      </c>
      <c r="AY27" s="70">
        <v>0</v>
      </c>
      <c r="AZ27" s="70">
        <v>0</v>
      </c>
      <c r="BA27" s="70">
        <v>0</v>
      </c>
      <c r="BB27" s="70">
        <v>0</v>
      </c>
      <c r="BC27" s="70">
        <v>2851</v>
      </c>
      <c r="BD27" s="70">
        <v>78.46</v>
      </c>
      <c r="BE27" s="70">
        <v>0</v>
      </c>
      <c r="BF27" s="70">
        <v>0</v>
      </c>
      <c r="BG27" s="70">
        <v>74248</v>
      </c>
      <c r="BH27" s="70">
        <v>709.02</v>
      </c>
      <c r="BI27" s="70">
        <f t="shared" si="6"/>
        <v>77099</v>
      </c>
      <c r="BJ27" s="70">
        <f t="shared" si="7"/>
        <v>787.48</v>
      </c>
      <c r="BK27" s="70">
        <f t="shared" si="8"/>
        <v>381802</v>
      </c>
      <c r="BL27" s="70">
        <f t="shared" si="9"/>
        <v>5054.450000000001</v>
      </c>
    </row>
    <row r="28" spans="1:64" s="69" customFormat="1" ht="12">
      <c r="A28" s="70">
        <v>19</v>
      </c>
      <c r="B28" s="73" t="s">
        <v>64</v>
      </c>
      <c r="C28" s="70">
        <v>341738</v>
      </c>
      <c r="D28" s="70">
        <v>3316.44</v>
      </c>
      <c r="E28" s="70">
        <v>37077</v>
      </c>
      <c r="F28" s="70">
        <v>1093.68</v>
      </c>
      <c r="G28" s="70">
        <v>20230</v>
      </c>
      <c r="H28" s="70">
        <v>523.28</v>
      </c>
      <c r="I28" s="70">
        <v>3588</v>
      </c>
      <c r="J28" s="70">
        <v>91.74</v>
      </c>
      <c r="K28" s="70">
        <v>3089</v>
      </c>
      <c r="L28" s="70">
        <v>98.36</v>
      </c>
      <c r="M28" s="70">
        <v>0</v>
      </c>
      <c r="N28" s="70">
        <v>0</v>
      </c>
      <c r="O28" s="70">
        <f t="shared" si="0"/>
        <v>385492</v>
      </c>
      <c r="P28" s="70">
        <f t="shared" si="1"/>
        <v>4600.219999999999</v>
      </c>
      <c r="Q28" s="70">
        <v>0</v>
      </c>
      <c r="R28" s="70">
        <v>0</v>
      </c>
      <c r="S28" s="70">
        <v>3660</v>
      </c>
      <c r="T28" s="70">
        <v>175.24</v>
      </c>
      <c r="U28" s="70">
        <v>2114</v>
      </c>
      <c r="V28" s="70">
        <v>98.18</v>
      </c>
      <c r="W28" s="70">
        <v>1719</v>
      </c>
      <c r="X28" s="70">
        <v>87.01</v>
      </c>
      <c r="Y28" s="70">
        <v>0</v>
      </c>
      <c r="Z28" s="70">
        <v>0</v>
      </c>
      <c r="AA28" s="70">
        <v>0</v>
      </c>
      <c r="AB28" s="70">
        <v>0</v>
      </c>
      <c r="AC28" s="70">
        <f t="shared" si="2"/>
        <v>7493</v>
      </c>
      <c r="AD28" s="70">
        <f t="shared" si="3"/>
        <v>360.43</v>
      </c>
      <c r="AE28" s="70">
        <v>704</v>
      </c>
      <c r="AF28" s="70">
        <v>55.74</v>
      </c>
      <c r="AG28" s="70">
        <v>4764</v>
      </c>
      <c r="AH28" s="70">
        <v>91.35</v>
      </c>
      <c r="AI28" s="70">
        <v>3798</v>
      </c>
      <c r="AJ28" s="70">
        <v>349.82</v>
      </c>
      <c r="AK28" s="70">
        <v>2560</v>
      </c>
      <c r="AL28" s="70">
        <v>176.81</v>
      </c>
      <c r="AM28" s="70">
        <v>1524</v>
      </c>
      <c r="AN28" s="70">
        <v>40.68</v>
      </c>
      <c r="AO28" s="70">
        <v>19501</v>
      </c>
      <c r="AP28" s="70">
        <v>668.02</v>
      </c>
      <c r="AQ28" s="70">
        <v>0</v>
      </c>
      <c r="AR28" s="70">
        <v>0</v>
      </c>
      <c r="AS28" s="70">
        <f t="shared" si="4"/>
        <v>425836</v>
      </c>
      <c r="AT28" s="70">
        <f t="shared" si="5"/>
        <v>6343.07</v>
      </c>
      <c r="AU28" s="70">
        <v>0</v>
      </c>
      <c r="AV28" s="70">
        <v>0</v>
      </c>
      <c r="AW28" s="70">
        <v>0</v>
      </c>
      <c r="AX28" s="70">
        <v>0</v>
      </c>
      <c r="AY28" s="70">
        <v>0</v>
      </c>
      <c r="AZ28" s="70">
        <v>0</v>
      </c>
      <c r="BA28" s="70">
        <v>0</v>
      </c>
      <c r="BB28" s="70">
        <v>0</v>
      </c>
      <c r="BC28" s="70">
        <v>323</v>
      </c>
      <c r="BD28" s="70">
        <v>21.3</v>
      </c>
      <c r="BE28" s="70">
        <v>0</v>
      </c>
      <c r="BF28" s="70">
        <v>0</v>
      </c>
      <c r="BG28" s="70">
        <v>2394</v>
      </c>
      <c r="BH28" s="70">
        <v>65.41</v>
      </c>
      <c r="BI28" s="70">
        <f t="shared" si="6"/>
        <v>2717</v>
      </c>
      <c r="BJ28" s="70">
        <f t="shared" si="7"/>
        <v>86.71</v>
      </c>
      <c r="BK28" s="70">
        <f t="shared" si="8"/>
        <v>428553</v>
      </c>
      <c r="BL28" s="70">
        <f t="shared" si="9"/>
        <v>6429.78</v>
      </c>
    </row>
    <row r="29" spans="1:64" s="69" customFormat="1" ht="12">
      <c r="A29" s="70">
        <v>20</v>
      </c>
      <c r="B29" s="73" t="s">
        <v>65</v>
      </c>
      <c r="C29" s="70">
        <v>428440</v>
      </c>
      <c r="D29" s="70">
        <v>3324.86</v>
      </c>
      <c r="E29" s="70">
        <v>0</v>
      </c>
      <c r="F29" s="70">
        <v>0</v>
      </c>
      <c r="G29" s="70">
        <v>0</v>
      </c>
      <c r="H29" s="70">
        <v>0</v>
      </c>
      <c r="I29" s="70">
        <v>14281</v>
      </c>
      <c r="J29" s="70">
        <v>110.86</v>
      </c>
      <c r="K29" s="70">
        <v>33323</v>
      </c>
      <c r="L29" s="70">
        <v>258.58</v>
      </c>
      <c r="M29" s="70">
        <v>0</v>
      </c>
      <c r="N29" s="70">
        <v>0</v>
      </c>
      <c r="O29" s="70">
        <f t="shared" si="0"/>
        <v>476044</v>
      </c>
      <c r="P29" s="70">
        <f t="shared" si="1"/>
        <v>3694.3</v>
      </c>
      <c r="Q29" s="70">
        <v>0</v>
      </c>
      <c r="R29" s="70">
        <v>0</v>
      </c>
      <c r="S29" s="70">
        <v>20736</v>
      </c>
      <c r="T29" s="70">
        <v>157.09</v>
      </c>
      <c r="U29" s="70">
        <v>10363</v>
      </c>
      <c r="V29" s="70">
        <v>78.55</v>
      </c>
      <c r="W29" s="70">
        <v>689</v>
      </c>
      <c r="X29" s="70">
        <v>5.37</v>
      </c>
      <c r="Y29" s="70">
        <v>2772</v>
      </c>
      <c r="Z29" s="70">
        <v>20.8</v>
      </c>
      <c r="AA29" s="70">
        <v>0</v>
      </c>
      <c r="AB29" s="70">
        <v>0</v>
      </c>
      <c r="AC29" s="70">
        <f t="shared" si="2"/>
        <v>34560</v>
      </c>
      <c r="AD29" s="70">
        <f t="shared" si="3"/>
        <v>261.81</v>
      </c>
      <c r="AE29" s="70">
        <v>2717</v>
      </c>
      <c r="AF29" s="70">
        <v>41.73</v>
      </c>
      <c r="AG29" s="70">
        <v>1150</v>
      </c>
      <c r="AH29" s="70">
        <v>150</v>
      </c>
      <c r="AI29" s="70">
        <v>12750</v>
      </c>
      <c r="AJ29" s="70">
        <v>319.19</v>
      </c>
      <c r="AK29" s="70">
        <v>3374</v>
      </c>
      <c r="AL29" s="70">
        <v>50.5</v>
      </c>
      <c r="AM29" s="70">
        <v>1497</v>
      </c>
      <c r="AN29" s="70">
        <v>22.18</v>
      </c>
      <c r="AO29" s="70">
        <v>28453</v>
      </c>
      <c r="AP29" s="70">
        <v>462.2</v>
      </c>
      <c r="AQ29" s="70">
        <v>0</v>
      </c>
      <c r="AR29" s="70">
        <v>0</v>
      </c>
      <c r="AS29" s="70">
        <f t="shared" si="4"/>
        <v>560545</v>
      </c>
      <c r="AT29" s="70">
        <f t="shared" si="5"/>
        <v>5001.91</v>
      </c>
      <c r="AU29" s="70">
        <v>16727</v>
      </c>
      <c r="AV29" s="70">
        <v>148.29</v>
      </c>
      <c r="AW29" s="70">
        <v>0</v>
      </c>
      <c r="AX29" s="70">
        <v>0</v>
      </c>
      <c r="AY29" s="70">
        <v>0</v>
      </c>
      <c r="AZ29" s="70">
        <v>0</v>
      </c>
      <c r="BA29" s="70">
        <v>0</v>
      </c>
      <c r="BB29" s="70">
        <v>0</v>
      </c>
      <c r="BC29" s="70">
        <v>0</v>
      </c>
      <c r="BD29" s="70">
        <v>0</v>
      </c>
      <c r="BE29" s="70">
        <v>50448</v>
      </c>
      <c r="BF29" s="70">
        <v>450.1</v>
      </c>
      <c r="BG29" s="70">
        <v>28027</v>
      </c>
      <c r="BH29" s="70">
        <v>250.01</v>
      </c>
      <c r="BI29" s="70">
        <f t="shared" si="6"/>
        <v>78475</v>
      </c>
      <c r="BJ29" s="70">
        <f t="shared" si="7"/>
        <v>700.11</v>
      </c>
      <c r="BK29" s="70">
        <f t="shared" si="8"/>
        <v>639020</v>
      </c>
      <c r="BL29" s="70">
        <f t="shared" si="9"/>
        <v>5702.0199999999995</v>
      </c>
    </row>
    <row r="30" spans="1:64" s="69" customFormat="1" ht="12">
      <c r="A30" s="70">
        <v>21</v>
      </c>
      <c r="B30" s="73" t="s">
        <v>66</v>
      </c>
      <c r="C30" s="70">
        <v>274847</v>
      </c>
      <c r="D30" s="70">
        <v>2396.28</v>
      </c>
      <c r="E30" s="70">
        <v>21782</v>
      </c>
      <c r="F30" s="70">
        <v>368.56</v>
      </c>
      <c r="G30" s="70">
        <v>12886</v>
      </c>
      <c r="H30" s="70">
        <v>193.94</v>
      </c>
      <c r="I30" s="70">
        <v>9279</v>
      </c>
      <c r="J30" s="70">
        <v>216.33</v>
      </c>
      <c r="K30" s="70">
        <v>4890</v>
      </c>
      <c r="L30" s="70">
        <v>118.94</v>
      </c>
      <c r="M30" s="70">
        <v>0</v>
      </c>
      <c r="N30" s="70">
        <v>0</v>
      </c>
      <c r="O30" s="70">
        <f t="shared" si="0"/>
        <v>310798</v>
      </c>
      <c r="P30" s="70">
        <f t="shared" si="1"/>
        <v>3100.11</v>
      </c>
      <c r="Q30" s="70">
        <v>0</v>
      </c>
      <c r="R30" s="70">
        <v>0</v>
      </c>
      <c r="S30" s="70">
        <v>24822</v>
      </c>
      <c r="T30" s="70">
        <v>1003.06</v>
      </c>
      <c r="U30" s="70">
        <v>7098</v>
      </c>
      <c r="V30" s="70">
        <v>302.31</v>
      </c>
      <c r="W30" s="70">
        <v>3446</v>
      </c>
      <c r="X30" s="70">
        <v>136.2</v>
      </c>
      <c r="Y30" s="70">
        <v>1136</v>
      </c>
      <c r="Z30" s="70">
        <v>44.34</v>
      </c>
      <c r="AA30" s="70">
        <v>0</v>
      </c>
      <c r="AB30" s="70">
        <v>0</v>
      </c>
      <c r="AC30" s="70">
        <f t="shared" si="2"/>
        <v>36502</v>
      </c>
      <c r="AD30" s="70">
        <f t="shared" si="3"/>
        <v>1485.9099999999999</v>
      </c>
      <c r="AE30" s="70">
        <v>406</v>
      </c>
      <c r="AF30" s="70">
        <v>40.01</v>
      </c>
      <c r="AG30" s="70">
        <v>4574</v>
      </c>
      <c r="AH30" s="70">
        <v>58.96</v>
      </c>
      <c r="AI30" s="70">
        <v>2691</v>
      </c>
      <c r="AJ30" s="70">
        <v>168.5</v>
      </c>
      <c r="AK30" s="70">
        <v>698</v>
      </c>
      <c r="AL30" s="70">
        <v>34.64</v>
      </c>
      <c r="AM30" s="70">
        <v>566</v>
      </c>
      <c r="AN30" s="70">
        <v>22.79</v>
      </c>
      <c r="AO30" s="70">
        <v>14586</v>
      </c>
      <c r="AP30" s="70">
        <v>803.99</v>
      </c>
      <c r="AQ30" s="70">
        <v>0</v>
      </c>
      <c r="AR30" s="70">
        <v>0</v>
      </c>
      <c r="AS30" s="70">
        <f t="shared" si="4"/>
        <v>370821</v>
      </c>
      <c r="AT30" s="70">
        <f t="shared" si="5"/>
        <v>5714.910000000001</v>
      </c>
      <c r="AU30" s="70">
        <v>0</v>
      </c>
      <c r="AV30" s="70">
        <v>0</v>
      </c>
      <c r="AW30" s="70">
        <v>0</v>
      </c>
      <c r="AX30" s="70">
        <v>0</v>
      </c>
      <c r="AY30" s="70">
        <v>0</v>
      </c>
      <c r="AZ30" s="70">
        <v>0</v>
      </c>
      <c r="BA30" s="70">
        <v>0</v>
      </c>
      <c r="BB30" s="70">
        <v>0</v>
      </c>
      <c r="BC30" s="70">
        <v>407</v>
      </c>
      <c r="BD30" s="70">
        <v>0</v>
      </c>
      <c r="BE30" s="70">
        <v>0</v>
      </c>
      <c r="BF30" s="70">
        <v>0</v>
      </c>
      <c r="BG30" s="70">
        <v>5581</v>
      </c>
      <c r="BH30" s="70">
        <v>212.73</v>
      </c>
      <c r="BI30" s="70">
        <f t="shared" si="6"/>
        <v>5988</v>
      </c>
      <c r="BJ30" s="70">
        <f t="shared" si="7"/>
        <v>212.73</v>
      </c>
      <c r="BK30" s="70">
        <f t="shared" si="8"/>
        <v>376809</v>
      </c>
      <c r="BL30" s="70">
        <f t="shared" si="9"/>
        <v>5927.64</v>
      </c>
    </row>
    <row r="31" spans="1:64" s="69" customFormat="1" ht="12">
      <c r="A31" s="70">
        <v>22</v>
      </c>
      <c r="B31" s="73" t="s">
        <v>67</v>
      </c>
      <c r="C31" s="70">
        <v>422550</v>
      </c>
      <c r="D31" s="70">
        <v>5799.95</v>
      </c>
      <c r="E31" s="70">
        <v>112121</v>
      </c>
      <c r="F31" s="70">
        <v>1999.96</v>
      </c>
      <c r="G31" s="70">
        <v>85469</v>
      </c>
      <c r="H31" s="70">
        <v>1425.08</v>
      </c>
      <c r="I31" s="70">
        <v>8530</v>
      </c>
      <c r="J31" s="70">
        <v>280.01</v>
      </c>
      <c r="K31" s="70">
        <v>15675</v>
      </c>
      <c r="L31" s="70">
        <v>350.01</v>
      </c>
      <c r="M31" s="70">
        <v>0</v>
      </c>
      <c r="N31" s="70">
        <v>0</v>
      </c>
      <c r="O31" s="70">
        <f t="shared" si="0"/>
        <v>558876</v>
      </c>
      <c r="P31" s="70">
        <f t="shared" si="1"/>
        <v>8429.93</v>
      </c>
      <c r="Q31" s="70">
        <v>0</v>
      </c>
      <c r="R31" s="70">
        <v>0</v>
      </c>
      <c r="S31" s="70">
        <v>70103</v>
      </c>
      <c r="T31" s="70">
        <v>3435.05</v>
      </c>
      <c r="U31" s="70">
        <v>8502</v>
      </c>
      <c r="V31" s="70">
        <v>341.91</v>
      </c>
      <c r="W31" s="70">
        <v>9113</v>
      </c>
      <c r="X31" s="70">
        <v>548.11</v>
      </c>
      <c r="Y31" s="70">
        <v>1342</v>
      </c>
      <c r="Z31" s="70">
        <v>74.99</v>
      </c>
      <c r="AA31" s="70">
        <v>0</v>
      </c>
      <c r="AB31" s="70">
        <v>0</v>
      </c>
      <c r="AC31" s="70">
        <f t="shared" si="2"/>
        <v>89060</v>
      </c>
      <c r="AD31" s="70">
        <f t="shared" si="3"/>
        <v>4400.0599999999995</v>
      </c>
      <c r="AE31" s="70">
        <v>2506</v>
      </c>
      <c r="AF31" s="70">
        <v>200.01</v>
      </c>
      <c r="AG31" s="70">
        <v>9972</v>
      </c>
      <c r="AH31" s="70">
        <v>195.02</v>
      </c>
      <c r="AI31" s="70">
        <v>7514</v>
      </c>
      <c r="AJ31" s="70">
        <v>640</v>
      </c>
      <c r="AK31" s="70">
        <v>1608</v>
      </c>
      <c r="AL31" s="70">
        <v>50.02</v>
      </c>
      <c r="AM31" s="70">
        <v>1128</v>
      </c>
      <c r="AN31" s="70">
        <v>50.01</v>
      </c>
      <c r="AO31" s="70">
        <v>30703</v>
      </c>
      <c r="AP31" s="70">
        <v>1165</v>
      </c>
      <c r="AQ31" s="70">
        <v>0</v>
      </c>
      <c r="AR31" s="70">
        <v>0</v>
      </c>
      <c r="AS31" s="70">
        <f t="shared" si="4"/>
        <v>701367</v>
      </c>
      <c r="AT31" s="70">
        <f t="shared" si="5"/>
        <v>15130.050000000001</v>
      </c>
      <c r="AU31" s="70">
        <v>0</v>
      </c>
      <c r="AV31" s="70">
        <v>0</v>
      </c>
      <c r="AW31" s="70">
        <v>0</v>
      </c>
      <c r="AX31" s="70">
        <v>0</v>
      </c>
      <c r="AY31" s="70">
        <v>0</v>
      </c>
      <c r="AZ31" s="70">
        <v>0</v>
      </c>
      <c r="BA31" s="70">
        <v>0</v>
      </c>
      <c r="BB31" s="70">
        <v>0</v>
      </c>
      <c r="BC31" s="70">
        <v>4814</v>
      </c>
      <c r="BD31" s="70">
        <v>144.12</v>
      </c>
      <c r="BE31" s="70">
        <v>0</v>
      </c>
      <c r="BF31" s="70">
        <v>0</v>
      </c>
      <c r="BG31" s="70">
        <v>97588</v>
      </c>
      <c r="BH31" s="70">
        <v>2835.87</v>
      </c>
      <c r="BI31" s="70">
        <f t="shared" si="6"/>
        <v>102402</v>
      </c>
      <c r="BJ31" s="70">
        <f t="shared" si="7"/>
        <v>2979.99</v>
      </c>
      <c r="BK31" s="70">
        <f t="shared" si="8"/>
        <v>803769</v>
      </c>
      <c r="BL31" s="70">
        <f t="shared" si="9"/>
        <v>18110.04</v>
      </c>
    </row>
    <row r="32" spans="1:64" s="69" customFormat="1" ht="12">
      <c r="A32" s="70">
        <v>23</v>
      </c>
      <c r="B32" s="73" t="s">
        <v>68</v>
      </c>
      <c r="C32" s="70">
        <v>399549</v>
      </c>
      <c r="D32" s="70">
        <v>4595.1</v>
      </c>
      <c r="E32" s="70">
        <v>79925</v>
      </c>
      <c r="F32" s="70">
        <v>919.35</v>
      </c>
      <c r="G32" s="70">
        <v>24463</v>
      </c>
      <c r="H32" s="70">
        <v>281.25</v>
      </c>
      <c r="I32" s="70">
        <v>34702</v>
      </c>
      <c r="J32" s="70">
        <v>145.09</v>
      </c>
      <c r="K32" s="70">
        <v>27764</v>
      </c>
      <c r="L32" s="70">
        <v>175.79</v>
      </c>
      <c r="M32" s="70">
        <v>27764</v>
      </c>
      <c r="N32" s="70">
        <v>175.79</v>
      </c>
      <c r="O32" s="70">
        <f t="shared" si="0"/>
        <v>541940</v>
      </c>
      <c r="P32" s="70">
        <f t="shared" si="1"/>
        <v>5835.330000000001</v>
      </c>
      <c r="Q32" s="70">
        <v>384773</v>
      </c>
      <c r="R32" s="70">
        <v>4143.14</v>
      </c>
      <c r="S32" s="70">
        <v>30866</v>
      </c>
      <c r="T32" s="70">
        <v>876.91</v>
      </c>
      <c r="U32" s="70">
        <v>8263</v>
      </c>
      <c r="V32" s="70">
        <v>584.52</v>
      </c>
      <c r="W32" s="70">
        <v>1408</v>
      </c>
      <c r="X32" s="70">
        <v>97.4</v>
      </c>
      <c r="Y32" s="70">
        <v>6773</v>
      </c>
      <c r="Z32" s="70">
        <v>194.88</v>
      </c>
      <c r="AA32" s="70">
        <v>2848</v>
      </c>
      <c r="AB32" s="70">
        <v>81.85</v>
      </c>
      <c r="AC32" s="70">
        <f t="shared" si="2"/>
        <v>47310</v>
      </c>
      <c r="AD32" s="70">
        <f t="shared" si="3"/>
        <v>1753.71</v>
      </c>
      <c r="AE32" s="70">
        <v>179</v>
      </c>
      <c r="AF32" s="70">
        <v>1.12</v>
      </c>
      <c r="AG32" s="70">
        <v>2520</v>
      </c>
      <c r="AH32" s="70">
        <v>106.71</v>
      </c>
      <c r="AI32" s="70">
        <v>7009</v>
      </c>
      <c r="AJ32" s="70">
        <v>520.95</v>
      </c>
      <c r="AK32" s="70">
        <v>748</v>
      </c>
      <c r="AL32" s="70">
        <v>39.79</v>
      </c>
      <c r="AM32" s="70">
        <v>79</v>
      </c>
      <c r="AN32" s="70">
        <v>1.7</v>
      </c>
      <c r="AO32" s="70">
        <v>13209</v>
      </c>
      <c r="AP32" s="70">
        <v>323.28</v>
      </c>
      <c r="AQ32" s="70">
        <v>7800</v>
      </c>
      <c r="AR32" s="70">
        <v>190.76</v>
      </c>
      <c r="AS32" s="70">
        <f t="shared" si="4"/>
        <v>612994</v>
      </c>
      <c r="AT32" s="70">
        <f t="shared" si="5"/>
        <v>8582.590000000004</v>
      </c>
      <c r="AU32" s="70">
        <v>67250</v>
      </c>
      <c r="AV32" s="70">
        <v>941.8</v>
      </c>
      <c r="AW32" s="70">
        <v>22203</v>
      </c>
      <c r="AX32" s="70">
        <v>310.76</v>
      </c>
      <c r="AY32" s="70">
        <v>0</v>
      </c>
      <c r="AZ32" s="70">
        <v>0</v>
      </c>
      <c r="BA32" s="70">
        <v>0</v>
      </c>
      <c r="BB32" s="70">
        <v>0</v>
      </c>
      <c r="BC32" s="70">
        <v>264</v>
      </c>
      <c r="BD32" s="70">
        <v>54.73</v>
      </c>
      <c r="BE32" s="70">
        <v>0</v>
      </c>
      <c r="BF32" s="70">
        <v>0</v>
      </c>
      <c r="BG32" s="70">
        <v>22800</v>
      </c>
      <c r="BH32" s="70">
        <v>131.7</v>
      </c>
      <c r="BI32" s="70">
        <f t="shared" si="6"/>
        <v>23064</v>
      </c>
      <c r="BJ32" s="70">
        <f t="shared" si="7"/>
        <v>186.42999999999998</v>
      </c>
      <c r="BK32" s="70">
        <f t="shared" si="8"/>
        <v>636058</v>
      </c>
      <c r="BL32" s="70">
        <f t="shared" si="9"/>
        <v>8769.020000000004</v>
      </c>
    </row>
    <row r="33" spans="1:64" s="69" customFormat="1" ht="12">
      <c r="A33" s="70">
        <v>24</v>
      </c>
      <c r="B33" s="73" t="s">
        <v>69</v>
      </c>
      <c r="C33" s="70">
        <v>341544</v>
      </c>
      <c r="D33" s="70">
        <v>2645.28</v>
      </c>
      <c r="E33" s="70">
        <v>41885</v>
      </c>
      <c r="F33" s="70">
        <v>769.88</v>
      </c>
      <c r="G33" s="70">
        <v>19962</v>
      </c>
      <c r="H33" s="70">
        <v>225.08</v>
      </c>
      <c r="I33" s="70">
        <v>2350</v>
      </c>
      <c r="J33" s="70">
        <v>172.99</v>
      </c>
      <c r="K33" s="70">
        <v>3292</v>
      </c>
      <c r="L33" s="70">
        <v>117.76</v>
      </c>
      <c r="M33" s="70">
        <v>0</v>
      </c>
      <c r="N33" s="70">
        <v>0</v>
      </c>
      <c r="O33" s="70">
        <f t="shared" si="0"/>
        <v>389071</v>
      </c>
      <c r="P33" s="70">
        <f t="shared" si="1"/>
        <v>3705.9100000000008</v>
      </c>
      <c r="Q33" s="70">
        <v>0</v>
      </c>
      <c r="R33" s="70">
        <v>0</v>
      </c>
      <c r="S33" s="70">
        <v>3121</v>
      </c>
      <c r="T33" s="70">
        <v>300.15</v>
      </c>
      <c r="U33" s="70">
        <v>742</v>
      </c>
      <c r="V33" s="70">
        <v>42.52</v>
      </c>
      <c r="W33" s="70">
        <v>1735</v>
      </c>
      <c r="X33" s="70">
        <v>57.8</v>
      </c>
      <c r="Y33" s="70">
        <v>0</v>
      </c>
      <c r="Z33" s="70">
        <v>0</v>
      </c>
      <c r="AA33" s="70">
        <v>0</v>
      </c>
      <c r="AB33" s="70">
        <v>0</v>
      </c>
      <c r="AC33" s="70">
        <f t="shared" si="2"/>
        <v>5598</v>
      </c>
      <c r="AD33" s="70">
        <f t="shared" si="3"/>
        <v>400.46999999999997</v>
      </c>
      <c r="AE33" s="70">
        <v>284</v>
      </c>
      <c r="AF33" s="70">
        <v>30.02</v>
      </c>
      <c r="AG33" s="70">
        <v>6140</v>
      </c>
      <c r="AH33" s="70">
        <v>99.97</v>
      </c>
      <c r="AI33" s="70">
        <v>971</v>
      </c>
      <c r="AJ33" s="70">
        <v>149.98</v>
      </c>
      <c r="AK33" s="70">
        <v>65</v>
      </c>
      <c r="AL33" s="70">
        <v>20</v>
      </c>
      <c r="AM33" s="70">
        <v>1420</v>
      </c>
      <c r="AN33" s="70">
        <v>39.96</v>
      </c>
      <c r="AO33" s="70">
        <v>10791</v>
      </c>
      <c r="AP33" s="70">
        <v>279.97</v>
      </c>
      <c r="AQ33" s="70">
        <v>0</v>
      </c>
      <c r="AR33" s="70">
        <v>0</v>
      </c>
      <c r="AS33" s="70">
        <f t="shared" si="4"/>
        <v>414340</v>
      </c>
      <c r="AT33" s="70">
        <f t="shared" si="5"/>
        <v>4726.280000000002</v>
      </c>
      <c r="AU33" s="70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70">
        <v>0</v>
      </c>
      <c r="BB33" s="70">
        <v>0</v>
      </c>
      <c r="BC33" s="70">
        <v>71</v>
      </c>
      <c r="BD33" s="70">
        <v>10.24</v>
      </c>
      <c r="BE33" s="70">
        <v>0</v>
      </c>
      <c r="BF33" s="70">
        <v>0</v>
      </c>
      <c r="BG33" s="70">
        <v>17782</v>
      </c>
      <c r="BH33" s="70">
        <v>337.7</v>
      </c>
      <c r="BI33" s="70">
        <f t="shared" si="6"/>
        <v>17853</v>
      </c>
      <c r="BJ33" s="70">
        <f t="shared" si="7"/>
        <v>347.94</v>
      </c>
      <c r="BK33" s="70">
        <f t="shared" si="8"/>
        <v>432193</v>
      </c>
      <c r="BL33" s="70">
        <f t="shared" si="9"/>
        <v>5074.220000000001</v>
      </c>
    </row>
    <row r="34" spans="1:64" s="69" customFormat="1" ht="12">
      <c r="A34" s="70">
        <v>25</v>
      </c>
      <c r="B34" s="73" t="s">
        <v>70</v>
      </c>
      <c r="C34" s="70">
        <v>525294</v>
      </c>
      <c r="D34" s="70">
        <v>6650.75</v>
      </c>
      <c r="E34" s="70">
        <v>48695</v>
      </c>
      <c r="F34" s="70">
        <v>2400.63</v>
      </c>
      <c r="G34" s="70">
        <v>23883</v>
      </c>
      <c r="H34" s="70">
        <v>1662.71</v>
      </c>
      <c r="I34" s="70">
        <v>32153</v>
      </c>
      <c r="J34" s="70">
        <v>175.34</v>
      </c>
      <c r="K34" s="70">
        <v>24227</v>
      </c>
      <c r="L34" s="70">
        <v>211</v>
      </c>
      <c r="M34" s="70">
        <v>15054</v>
      </c>
      <c r="N34" s="70">
        <v>744.4</v>
      </c>
      <c r="O34" s="70">
        <f t="shared" si="0"/>
        <v>630369</v>
      </c>
      <c r="P34" s="70">
        <f t="shared" si="1"/>
        <v>9437.720000000001</v>
      </c>
      <c r="Q34" s="70">
        <v>8086</v>
      </c>
      <c r="R34" s="70">
        <v>388.55</v>
      </c>
      <c r="S34" s="70">
        <v>3321</v>
      </c>
      <c r="T34" s="70">
        <v>232.54</v>
      </c>
      <c r="U34" s="70">
        <v>1434</v>
      </c>
      <c r="V34" s="70">
        <v>186.23</v>
      </c>
      <c r="W34" s="70">
        <v>0</v>
      </c>
      <c r="X34" s="70">
        <v>0</v>
      </c>
      <c r="Y34" s="70">
        <v>4428</v>
      </c>
      <c r="Z34" s="70">
        <v>151.29</v>
      </c>
      <c r="AA34" s="70">
        <v>12907</v>
      </c>
      <c r="AB34" s="70">
        <v>142.31</v>
      </c>
      <c r="AC34" s="70">
        <f t="shared" si="2"/>
        <v>9183</v>
      </c>
      <c r="AD34" s="70">
        <f t="shared" si="3"/>
        <v>570.06</v>
      </c>
      <c r="AE34" s="70">
        <v>6519</v>
      </c>
      <c r="AF34" s="70">
        <v>556.31</v>
      </c>
      <c r="AG34" s="70">
        <v>1918</v>
      </c>
      <c r="AH34" s="70">
        <v>60.5</v>
      </c>
      <c r="AI34" s="70">
        <v>2779</v>
      </c>
      <c r="AJ34" s="70">
        <v>0.22</v>
      </c>
      <c r="AK34" s="70">
        <v>21862</v>
      </c>
      <c r="AL34" s="70">
        <v>250.98</v>
      </c>
      <c r="AM34" s="70">
        <v>10914936</v>
      </c>
      <c r="AN34" s="70">
        <v>5248.68</v>
      </c>
      <c r="AO34" s="70">
        <v>0</v>
      </c>
      <c r="AP34" s="70">
        <v>0</v>
      </c>
      <c r="AQ34" s="70">
        <v>0</v>
      </c>
      <c r="AR34" s="70">
        <v>0</v>
      </c>
      <c r="AS34" s="70">
        <f t="shared" si="4"/>
        <v>11587566</v>
      </c>
      <c r="AT34" s="70">
        <f t="shared" si="5"/>
        <v>16124.47</v>
      </c>
      <c r="AU34" s="70">
        <v>272</v>
      </c>
      <c r="AV34" s="70">
        <v>325.57</v>
      </c>
      <c r="AW34" s="70">
        <v>0</v>
      </c>
      <c r="AX34" s="70">
        <v>0</v>
      </c>
      <c r="AY34" s="70">
        <v>49299</v>
      </c>
      <c r="AZ34" s="70">
        <v>244.44</v>
      </c>
      <c r="BA34" s="70">
        <v>0</v>
      </c>
      <c r="BB34" s="70">
        <v>0</v>
      </c>
      <c r="BC34" s="70">
        <v>0</v>
      </c>
      <c r="BD34" s="70">
        <v>0</v>
      </c>
      <c r="BE34" s="70">
        <v>0</v>
      </c>
      <c r="BF34" s="70">
        <v>0</v>
      </c>
      <c r="BG34" s="70">
        <v>0</v>
      </c>
      <c r="BH34" s="70">
        <v>0</v>
      </c>
      <c r="BI34" s="70">
        <f t="shared" si="6"/>
        <v>49299</v>
      </c>
      <c r="BJ34" s="70">
        <f t="shared" si="7"/>
        <v>244.44</v>
      </c>
      <c r="BK34" s="70">
        <f t="shared" si="8"/>
        <v>11636865</v>
      </c>
      <c r="BL34" s="70">
        <f t="shared" si="9"/>
        <v>16368.91</v>
      </c>
    </row>
    <row r="35" spans="1:64" s="69" customFormat="1" ht="12">
      <c r="A35" s="70">
        <v>26</v>
      </c>
      <c r="B35" s="73" t="s">
        <v>71</v>
      </c>
      <c r="C35" s="70">
        <v>141542</v>
      </c>
      <c r="D35" s="70">
        <v>1404.89</v>
      </c>
      <c r="E35" s="70">
        <v>84746</v>
      </c>
      <c r="F35" s="70">
        <v>730.93</v>
      </c>
      <c r="G35" s="70">
        <v>35076</v>
      </c>
      <c r="H35" s="70">
        <v>243.26</v>
      </c>
      <c r="I35" s="70">
        <v>3</v>
      </c>
      <c r="J35" s="70">
        <v>0.31</v>
      </c>
      <c r="K35" s="70">
        <v>1338</v>
      </c>
      <c r="L35" s="70">
        <v>107.01</v>
      </c>
      <c r="M35" s="70">
        <v>0</v>
      </c>
      <c r="N35" s="70">
        <v>0</v>
      </c>
      <c r="O35" s="70">
        <f t="shared" si="0"/>
        <v>227629</v>
      </c>
      <c r="P35" s="70">
        <f t="shared" si="1"/>
        <v>2243.1400000000003</v>
      </c>
      <c r="Q35" s="70">
        <v>0</v>
      </c>
      <c r="R35" s="70">
        <v>0</v>
      </c>
      <c r="S35" s="70">
        <v>13306</v>
      </c>
      <c r="T35" s="70">
        <v>189.47</v>
      </c>
      <c r="U35" s="70">
        <v>611</v>
      </c>
      <c r="V35" s="70">
        <v>99.18</v>
      </c>
      <c r="W35" s="70">
        <v>14</v>
      </c>
      <c r="X35" s="70">
        <v>5.89</v>
      </c>
      <c r="Y35" s="70">
        <v>414</v>
      </c>
      <c r="Z35" s="70">
        <v>0.89</v>
      </c>
      <c r="AA35" s="70">
        <v>0</v>
      </c>
      <c r="AB35" s="70">
        <v>0</v>
      </c>
      <c r="AC35" s="70">
        <f t="shared" si="2"/>
        <v>14345</v>
      </c>
      <c r="AD35" s="70">
        <f t="shared" si="3"/>
        <v>295.42999999999995</v>
      </c>
      <c r="AE35" s="70">
        <v>0</v>
      </c>
      <c r="AF35" s="70">
        <v>0</v>
      </c>
      <c r="AG35" s="70">
        <v>1331</v>
      </c>
      <c r="AH35" s="70">
        <v>15.95</v>
      </c>
      <c r="AI35" s="70">
        <v>1653</v>
      </c>
      <c r="AJ35" s="70">
        <v>44.49</v>
      </c>
      <c r="AK35" s="70">
        <v>6</v>
      </c>
      <c r="AL35" s="70">
        <v>0.35</v>
      </c>
      <c r="AM35" s="70">
        <v>0</v>
      </c>
      <c r="AN35" s="70">
        <v>0</v>
      </c>
      <c r="AO35" s="70">
        <v>10068</v>
      </c>
      <c r="AP35" s="70">
        <v>59.84</v>
      </c>
      <c r="AQ35" s="70">
        <v>0</v>
      </c>
      <c r="AR35" s="70">
        <v>0</v>
      </c>
      <c r="AS35" s="70">
        <f t="shared" si="4"/>
        <v>255032</v>
      </c>
      <c r="AT35" s="70">
        <f t="shared" si="5"/>
        <v>2659.2</v>
      </c>
      <c r="AU35" s="70">
        <v>156868</v>
      </c>
      <c r="AV35" s="70">
        <v>1376.91</v>
      </c>
      <c r="AW35" s="70">
        <v>0</v>
      </c>
      <c r="AX35" s="70">
        <v>0</v>
      </c>
      <c r="AY35" s="70">
        <v>540</v>
      </c>
      <c r="AZ35" s="70">
        <v>21.79</v>
      </c>
      <c r="BA35" s="70">
        <v>35</v>
      </c>
      <c r="BB35" s="70">
        <v>3.17</v>
      </c>
      <c r="BC35" s="70">
        <v>667</v>
      </c>
      <c r="BD35" s="70">
        <v>80.6</v>
      </c>
      <c r="BE35" s="70">
        <v>9689</v>
      </c>
      <c r="BF35" s="70">
        <v>231.59</v>
      </c>
      <c r="BG35" s="70">
        <v>46119</v>
      </c>
      <c r="BH35" s="70">
        <v>562.47</v>
      </c>
      <c r="BI35" s="70">
        <f t="shared" si="6"/>
        <v>57050</v>
      </c>
      <c r="BJ35" s="70">
        <f t="shared" si="7"/>
        <v>899.62</v>
      </c>
      <c r="BK35" s="70">
        <f t="shared" si="8"/>
        <v>312082</v>
      </c>
      <c r="BL35" s="70">
        <f t="shared" si="9"/>
        <v>3558.8199999999997</v>
      </c>
    </row>
    <row r="36" spans="1:64" s="69" customFormat="1" ht="12">
      <c r="A36" s="70">
        <v>27</v>
      </c>
      <c r="B36" s="73" t="s">
        <v>72</v>
      </c>
      <c r="C36" s="70">
        <v>102989</v>
      </c>
      <c r="D36" s="70">
        <v>3306.45</v>
      </c>
      <c r="E36" s="70">
        <v>89735</v>
      </c>
      <c r="F36" s="70">
        <v>1926.55</v>
      </c>
      <c r="G36" s="70">
        <v>69327</v>
      </c>
      <c r="H36" s="70">
        <v>1744.52</v>
      </c>
      <c r="I36" s="70">
        <v>9111</v>
      </c>
      <c r="J36" s="70">
        <v>330</v>
      </c>
      <c r="K36" s="70">
        <v>11962</v>
      </c>
      <c r="L36" s="70">
        <v>260</v>
      </c>
      <c r="M36" s="70">
        <v>0</v>
      </c>
      <c r="N36" s="70">
        <v>0</v>
      </c>
      <c r="O36" s="70">
        <f t="shared" si="0"/>
        <v>213797</v>
      </c>
      <c r="P36" s="70">
        <f t="shared" si="1"/>
        <v>5823</v>
      </c>
      <c r="Q36" s="70">
        <v>0</v>
      </c>
      <c r="R36" s="70">
        <v>0</v>
      </c>
      <c r="S36" s="70">
        <v>13487</v>
      </c>
      <c r="T36" s="70">
        <v>366.01</v>
      </c>
      <c r="U36" s="70">
        <v>787</v>
      </c>
      <c r="V36" s="70">
        <v>137.45</v>
      </c>
      <c r="W36" s="70">
        <v>24</v>
      </c>
      <c r="X36" s="70">
        <v>19.54</v>
      </c>
      <c r="Y36" s="70">
        <v>266</v>
      </c>
      <c r="Z36" s="70">
        <v>37</v>
      </c>
      <c r="AA36" s="70">
        <v>0</v>
      </c>
      <c r="AB36" s="70">
        <v>0</v>
      </c>
      <c r="AC36" s="70">
        <f t="shared" si="2"/>
        <v>14564</v>
      </c>
      <c r="AD36" s="70">
        <f t="shared" si="3"/>
        <v>560</v>
      </c>
      <c r="AE36" s="70">
        <v>5</v>
      </c>
      <c r="AF36" s="70">
        <v>11.81</v>
      </c>
      <c r="AG36" s="70">
        <v>943</v>
      </c>
      <c r="AH36" s="70">
        <v>35.29</v>
      </c>
      <c r="AI36" s="70">
        <v>3819</v>
      </c>
      <c r="AJ36" s="70">
        <v>279.12</v>
      </c>
      <c r="AK36" s="70">
        <v>63</v>
      </c>
      <c r="AL36" s="70">
        <v>49.17</v>
      </c>
      <c r="AM36" s="70">
        <v>20</v>
      </c>
      <c r="AN36" s="70">
        <v>10</v>
      </c>
      <c r="AO36" s="70">
        <v>10807</v>
      </c>
      <c r="AP36" s="70">
        <v>237.61</v>
      </c>
      <c r="AQ36" s="70">
        <v>0</v>
      </c>
      <c r="AR36" s="70">
        <v>0</v>
      </c>
      <c r="AS36" s="70">
        <f t="shared" si="4"/>
        <v>244018</v>
      </c>
      <c r="AT36" s="70">
        <f t="shared" si="5"/>
        <v>7006</v>
      </c>
      <c r="AU36" s="70">
        <v>112631</v>
      </c>
      <c r="AV36" s="70">
        <v>3150.54</v>
      </c>
      <c r="AW36" s="70">
        <v>28173</v>
      </c>
      <c r="AX36" s="70">
        <v>787.77</v>
      </c>
      <c r="AY36" s="70">
        <v>824</v>
      </c>
      <c r="AZ36" s="70">
        <v>19.12</v>
      </c>
      <c r="BA36" s="70">
        <v>26</v>
      </c>
      <c r="BB36" s="70">
        <v>4.81</v>
      </c>
      <c r="BC36" s="70">
        <v>728</v>
      </c>
      <c r="BD36" s="70">
        <v>184.08</v>
      </c>
      <c r="BE36" s="70">
        <v>15553</v>
      </c>
      <c r="BF36" s="70">
        <v>300</v>
      </c>
      <c r="BG36" s="70">
        <v>21424</v>
      </c>
      <c r="BH36" s="70">
        <v>291.99</v>
      </c>
      <c r="BI36" s="70">
        <f t="shared" si="6"/>
        <v>38555</v>
      </c>
      <c r="BJ36" s="70">
        <f t="shared" si="7"/>
        <v>800</v>
      </c>
      <c r="BK36" s="70">
        <f t="shared" si="8"/>
        <v>282573</v>
      </c>
      <c r="BL36" s="70">
        <f t="shared" si="9"/>
        <v>7806</v>
      </c>
    </row>
    <row r="37" spans="1:64" s="69" customFormat="1" ht="12">
      <c r="A37" s="70">
        <v>28</v>
      </c>
      <c r="B37" s="73" t="s">
        <v>73</v>
      </c>
      <c r="C37" s="70">
        <v>127824</v>
      </c>
      <c r="D37" s="70">
        <v>2178</v>
      </c>
      <c r="E37" s="70">
        <v>81022</v>
      </c>
      <c r="F37" s="70">
        <v>1504.64</v>
      </c>
      <c r="G37" s="70">
        <v>46638</v>
      </c>
      <c r="H37" s="70">
        <v>830.38</v>
      </c>
      <c r="I37" s="70">
        <v>5779</v>
      </c>
      <c r="J37" s="70">
        <v>119.38</v>
      </c>
      <c r="K37" s="70">
        <v>41035</v>
      </c>
      <c r="L37" s="70">
        <v>871.14</v>
      </c>
      <c r="M37" s="70">
        <v>0</v>
      </c>
      <c r="N37" s="70">
        <v>0</v>
      </c>
      <c r="O37" s="70">
        <f t="shared" si="0"/>
        <v>255660</v>
      </c>
      <c r="P37" s="70">
        <f t="shared" si="1"/>
        <v>4673.160000000001</v>
      </c>
      <c r="Q37" s="70">
        <v>0</v>
      </c>
      <c r="R37" s="70">
        <v>0</v>
      </c>
      <c r="S37" s="70">
        <v>123517</v>
      </c>
      <c r="T37" s="70">
        <v>2302.01</v>
      </c>
      <c r="U37" s="70">
        <v>13220</v>
      </c>
      <c r="V37" s="70">
        <v>295</v>
      </c>
      <c r="W37" s="70">
        <v>14314</v>
      </c>
      <c r="X37" s="70">
        <v>214.92</v>
      </c>
      <c r="Y37" s="70">
        <v>1448</v>
      </c>
      <c r="Z37" s="70">
        <v>26.52</v>
      </c>
      <c r="AA37" s="70">
        <v>0</v>
      </c>
      <c r="AB37" s="70">
        <v>0</v>
      </c>
      <c r="AC37" s="70">
        <f t="shared" si="2"/>
        <v>152499</v>
      </c>
      <c r="AD37" s="70">
        <f t="shared" si="3"/>
        <v>2838.4500000000003</v>
      </c>
      <c r="AE37" s="70">
        <v>1048</v>
      </c>
      <c r="AF37" s="70">
        <v>40.01</v>
      </c>
      <c r="AG37" s="70">
        <v>27787</v>
      </c>
      <c r="AH37" s="70">
        <v>320</v>
      </c>
      <c r="AI37" s="70">
        <v>14543</v>
      </c>
      <c r="AJ37" s="70">
        <v>379.97</v>
      </c>
      <c r="AK37" s="70">
        <v>3053</v>
      </c>
      <c r="AL37" s="70">
        <v>50.02</v>
      </c>
      <c r="AM37" s="70">
        <v>7583</v>
      </c>
      <c r="AN37" s="70">
        <v>89.98</v>
      </c>
      <c r="AO37" s="70">
        <v>36839</v>
      </c>
      <c r="AP37" s="70">
        <v>560.06</v>
      </c>
      <c r="AQ37" s="70">
        <v>0</v>
      </c>
      <c r="AR37" s="70">
        <v>0</v>
      </c>
      <c r="AS37" s="70">
        <f t="shared" si="4"/>
        <v>499012</v>
      </c>
      <c r="AT37" s="70">
        <f t="shared" si="5"/>
        <v>8951.65</v>
      </c>
      <c r="AU37" s="70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70">
        <v>0</v>
      </c>
      <c r="BB37" s="70">
        <v>0</v>
      </c>
      <c r="BC37" s="70">
        <v>12473</v>
      </c>
      <c r="BD37" s="70">
        <v>427.7</v>
      </c>
      <c r="BE37" s="70">
        <v>0</v>
      </c>
      <c r="BF37" s="70">
        <v>0</v>
      </c>
      <c r="BG37" s="70">
        <v>58947</v>
      </c>
      <c r="BH37" s="70">
        <v>1871.01</v>
      </c>
      <c r="BI37" s="70">
        <f t="shared" si="6"/>
        <v>71420</v>
      </c>
      <c r="BJ37" s="70">
        <f t="shared" si="7"/>
        <v>2298.71</v>
      </c>
      <c r="BK37" s="70">
        <f t="shared" si="8"/>
        <v>570432</v>
      </c>
      <c r="BL37" s="70">
        <f t="shared" si="9"/>
        <v>11250.36</v>
      </c>
    </row>
    <row r="38" spans="1:64" s="69" customFormat="1" ht="12">
      <c r="A38" s="70">
        <v>29</v>
      </c>
      <c r="B38" s="73" t="s">
        <v>74</v>
      </c>
      <c r="C38" s="70">
        <v>323540</v>
      </c>
      <c r="D38" s="70">
        <v>3953.9</v>
      </c>
      <c r="E38" s="70">
        <v>40559</v>
      </c>
      <c r="F38" s="70">
        <v>602.54</v>
      </c>
      <c r="G38" s="70">
        <v>9840</v>
      </c>
      <c r="H38" s="70">
        <v>226.75</v>
      </c>
      <c r="I38" s="70">
        <v>90</v>
      </c>
      <c r="J38" s="70">
        <v>75.75</v>
      </c>
      <c r="K38" s="70">
        <v>102</v>
      </c>
      <c r="L38" s="70">
        <v>33.45</v>
      </c>
      <c r="M38" s="70">
        <v>13</v>
      </c>
      <c r="N38" s="70">
        <v>6.55</v>
      </c>
      <c r="O38" s="70">
        <f t="shared" si="0"/>
        <v>364291</v>
      </c>
      <c r="P38" s="70">
        <f t="shared" si="1"/>
        <v>4665.64</v>
      </c>
      <c r="Q38" s="70">
        <v>730060</v>
      </c>
      <c r="R38" s="70">
        <v>3562.75</v>
      </c>
      <c r="S38" s="70">
        <v>20706</v>
      </c>
      <c r="T38" s="70">
        <v>299.4</v>
      </c>
      <c r="U38" s="70">
        <v>25</v>
      </c>
      <c r="V38" s="70">
        <v>16</v>
      </c>
      <c r="W38" s="70">
        <v>29</v>
      </c>
      <c r="X38" s="70">
        <v>15</v>
      </c>
      <c r="Y38" s="70">
        <v>257</v>
      </c>
      <c r="Z38" s="70">
        <v>44.05</v>
      </c>
      <c r="AA38" s="70">
        <v>18</v>
      </c>
      <c r="AB38" s="70">
        <v>8</v>
      </c>
      <c r="AC38" s="70">
        <f t="shared" si="2"/>
        <v>21017</v>
      </c>
      <c r="AD38" s="70">
        <f t="shared" si="3"/>
        <v>374.45</v>
      </c>
      <c r="AE38" s="70">
        <v>6</v>
      </c>
      <c r="AF38" s="70">
        <v>33</v>
      </c>
      <c r="AG38" s="70">
        <v>592</v>
      </c>
      <c r="AH38" s="70">
        <v>40.8</v>
      </c>
      <c r="AI38" s="70">
        <v>479</v>
      </c>
      <c r="AJ38" s="70">
        <v>172.5</v>
      </c>
      <c r="AK38" s="70">
        <v>54</v>
      </c>
      <c r="AL38" s="70">
        <v>16.9</v>
      </c>
      <c r="AM38" s="70">
        <v>61</v>
      </c>
      <c r="AN38" s="70">
        <v>14</v>
      </c>
      <c r="AO38" s="70">
        <v>683</v>
      </c>
      <c r="AP38" s="70">
        <v>283.48</v>
      </c>
      <c r="AQ38" s="70">
        <v>6</v>
      </c>
      <c r="AR38" s="70">
        <v>3.3</v>
      </c>
      <c r="AS38" s="70">
        <f t="shared" si="4"/>
        <v>387183</v>
      </c>
      <c r="AT38" s="70">
        <f t="shared" si="5"/>
        <v>5600.77</v>
      </c>
      <c r="AU38" s="70">
        <v>80657</v>
      </c>
      <c r="AV38" s="70">
        <v>791</v>
      </c>
      <c r="AW38" s="70">
        <v>1375</v>
      </c>
      <c r="AX38" s="70">
        <v>15.6</v>
      </c>
      <c r="AY38" s="70">
        <v>0</v>
      </c>
      <c r="AZ38" s="70">
        <v>0</v>
      </c>
      <c r="BA38" s="70">
        <v>84</v>
      </c>
      <c r="BB38" s="70">
        <v>20.75</v>
      </c>
      <c r="BC38" s="70">
        <v>89</v>
      </c>
      <c r="BD38" s="70">
        <v>31.6</v>
      </c>
      <c r="BE38" s="70">
        <v>895</v>
      </c>
      <c r="BF38" s="70">
        <v>38.4</v>
      </c>
      <c r="BG38" s="70">
        <v>1012</v>
      </c>
      <c r="BH38" s="70">
        <v>17.96</v>
      </c>
      <c r="BI38" s="70">
        <f t="shared" si="6"/>
        <v>2080</v>
      </c>
      <c r="BJ38" s="70">
        <f t="shared" si="7"/>
        <v>108.71000000000001</v>
      </c>
      <c r="BK38" s="70">
        <f t="shared" si="8"/>
        <v>389263</v>
      </c>
      <c r="BL38" s="70">
        <f t="shared" si="9"/>
        <v>5709.4800000000005</v>
      </c>
    </row>
    <row r="39" spans="1:64" s="69" customFormat="1" ht="12">
      <c r="A39" s="70">
        <v>30</v>
      </c>
      <c r="B39" s="73" t="s">
        <v>75</v>
      </c>
      <c r="C39" s="70">
        <v>347876</v>
      </c>
      <c r="D39" s="70">
        <v>3296.69</v>
      </c>
      <c r="E39" s="70">
        <v>197590</v>
      </c>
      <c r="F39" s="70">
        <v>1882.99</v>
      </c>
      <c r="G39" s="70">
        <v>374520</v>
      </c>
      <c r="H39" s="70">
        <v>3572.16</v>
      </c>
      <c r="I39" s="70">
        <v>25837</v>
      </c>
      <c r="J39" s="70">
        <v>241.89</v>
      </c>
      <c r="K39" s="70">
        <v>77562</v>
      </c>
      <c r="L39" s="70">
        <v>761.66</v>
      </c>
      <c r="M39" s="70">
        <v>38778</v>
      </c>
      <c r="N39" s="70">
        <v>380.93</v>
      </c>
      <c r="O39" s="70">
        <f t="shared" si="0"/>
        <v>648865</v>
      </c>
      <c r="P39" s="70">
        <f t="shared" si="1"/>
        <v>6183.2300000000005</v>
      </c>
      <c r="Q39" s="70">
        <v>27146</v>
      </c>
      <c r="R39" s="70">
        <v>266.58</v>
      </c>
      <c r="S39" s="70">
        <v>20407</v>
      </c>
      <c r="T39" s="70">
        <v>677.41</v>
      </c>
      <c r="U39" s="70">
        <v>17869</v>
      </c>
      <c r="V39" s="70">
        <v>593.84</v>
      </c>
      <c r="W39" s="70">
        <v>17315</v>
      </c>
      <c r="X39" s="70">
        <v>575.37</v>
      </c>
      <c r="Y39" s="70">
        <v>323</v>
      </c>
      <c r="Z39" s="70">
        <v>9.21</v>
      </c>
      <c r="AA39" s="70">
        <v>214</v>
      </c>
      <c r="AB39" s="70">
        <v>5.62</v>
      </c>
      <c r="AC39" s="70">
        <f t="shared" si="2"/>
        <v>55914</v>
      </c>
      <c r="AD39" s="70">
        <f t="shared" si="3"/>
        <v>1855.83</v>
      </c>
      <c r="AE39" s="70">
        <v>759</v>
      </c>
      <c r="AF39" s="70">
        <v>44.96</v>
      </c>
      <c r="AG39" s="70">
        <v>13555</v>
      </c>
      <c r="AH39" s="70">
        <v>495.5</v>
      </c>
      <c r="AI39" s="70">
        <v>14728</v>
      </c>
      <c r="AJ39" s="70">
        <v>1318.53</v>
      </c>
      <c r="AK39" s="70">
        <v>4289</v>
      </c>
      <c r="AL39" s="70">
        <v>183.02</v>
      </c>
      <c r="AM39" s="70">
        <v>2251</v>
      </c>
      <c r="AN39" s="70">
        <v>98.47</v>
      </c>
      <c r="AO39" s="70">
        <v>30779</v>
      </c>
      <c r="AP39" s="70">
        <v>671.98</v>
      </c>
      <c r="AQ39" s="70">
        <v>15385</v>
      </c>
      <c r="AR39" s="70">
        <v>336</v>
      </c>
      <c r="AS39" s="70">
        <f t="shared" si="4"/>
        <v>771140</v>
      </c>
      <c r="AT39" s="70">
        <f t="shared" si="5"/>
        <v>10851.52</v>
      </c>
      <c r="AU39" s="70">
        <v>0</v>
      </c>
      <c r="AV39" s="70">
        <v>0</v>
      </c>
      <c r="AW39" s="70">
        <v>0</v>
      </c>
      <c r="AX39" s="70">
        <v>0</v>
      </c>
      <c r="AY39" s="70">
        <v>0</v>
      </c>
      <c r="AZ39" s="70">
        <v>0</v>
      </c>
      <c r="BA39" s="70">
        <v>0</v>
      </c>
      <c r="BB39" s="70">
        <v>0</v>
      </c>
      <c r="BC39" s="70">
        <v>3514</v>
      </c>
      <c r="BD39" s="70">
        <v>100.68</v>
      </c>
      <c r="BE39" s="70">
        <v>0</v>
      </c>
      <c r="BF39" s="70">
        <v>0</v>
      </c>
      <c r="BG39" s="70">
        <v>97566</v>
      </c>
      <c r="BH39" s="70">
        <v>2713.64</v>
      </c>
      <c r="BI39" s="70">
        <f t="shared" si="6"/>
        <v>101080</v>
      </c>
      <c r="BJ39" s="70">
        <f t="shared" si="7"/>
        <v>2814.3199999999997</v>
      </c>
      <c r="BK39" s="70">
        <f t="shared" si="8"/>
        <v>872220</v>
      </c>
      <c r="BL39" s="70">
        <f t="shared" si="9"/>
        <v>13665.84</v>
      </c>
    </row>
    <row r="40" spans="1:64" s="69" customFormat="1" ht="12">
      <c r="A40" s="70">
        <v>31</v>
      </c>
      <c r="B40" s="73" t="s">
        <v>76</v>
      </c>
      <c r="C40" s="70">
        <v>324323</v>
      </c>
      <c r="D40" s="70">
        <v>4461.71</v>
      </c>
      <c r="E40" s="70">
        <v>68500</v>
      </c>
      <c r="F40" s="70">
        <v>586.12</v>
      </c>
      <c r="G40" s="70">
        <v>27150</v>
      </c>
      <c r="H40" s="70">
        <v>95.3</v>
      </c>
      <c r="I40" s="70">
        <v>1384</v>
      </c>
      <c r="J40" s="70">
        <v>35.71</v>
      </c>
      <c r="K40" s="70">
        <v>2437</v>
      </c>
      <c r="L40" s="70">
        <v>105.87</v>
      </c>
      <c r="M40" s="70">
        <v>0</v>
      </c>
      <c r="N40" s="70">
        <v>0</v>
      </c>
      <c r="O40" s="70">
        <f t="shared" si="0"/>
        <v>396644</v>
      </c>
      <c r="P40" s="70">
        <f t="shared" si="1"/>
        <v>5189.41</v>
      </c>
      <c r="Q40" s="70">
        <v>49731</v>
      </c>
      <c r="R40" s="70">
        <v>717.61</v>
      </c>
      <c r="S40" s="70">
        <v>8058</v>
      </c>
      <c r="T40" s="70">
        <v>910.18</v>
      </c>
      <c r="U40" s="70">
        <v>2532</v>
      </c>
      <c r="V40" s="70">
        <v>190.76</v>
      </c>
      <c r="W40" s="70">
        <v>6444</v>
      </c>
      <c r="X40" s="70">
        <v>214.62</v>
      </c>
      <c r="Y40" s="70">
        <v>0</v>
      </c>
      <c r="Z40" s="70">
        <v>0</v>
      </c>
      <c r="AA40" s="70">
        <v>0</v>
      </c>
      <c r="AB40" s="70">
        <v>0</v>
      </c>
      <c r="AC40" s="70">
        <f t="shared" si="2"/>
        <v>17034</v>
      </c>
      <c r="AD40" s="70">
        <f t="shared" si="3"/>
        <v>1315.56</v>
      </c>
      <c r="AE40" s="70">
        <v>12</v>
      </c>
      <c r="AF40" s="70">
        <v>10.02</v>
      </c>
      <c r="AG40" s="70">
        <v>9062</v>
      </c>
      <c r="AH40" s="70">
        <v>219.02</v>
      </c>
      <c r="AI40" s="70">
        <v>2028</v>
      </c>
      <c r="AJ40" s="70">
        <v>209.57</v>
      </c>
      <c r="AK40" s="70">
        <v>333</v>
      </c>
      <c r="AL40" s="70">
        <v>53.67</v>
      </c>
      <c r="AM40" s="70">
        <v>3341</v>
      </c>
      <c r="AN40" s="70">
        <v>72.42</v>
      </c>
      <c r="AO40" s="70">
        <v>35322</v>
      </c>
      <c r="AP40" s="70">
        <v>530.08</v>
      </c>
      <c r="AQ40" s="70">
        <v>128</v>
      </c>
      <c r="AR40" s="70">
        <v>2.57</v>
      </c>
      <c r="AS40" s="70">
        <f t="shared" si="4"/>
        <v>463776</v>
      </c>
      <c r="AT40" s="70">
        <f t="shared" si="5"/>
        <v>7599.75</v>
      </c>
      <c r="AU40" s="70">
        <v>1063</v>
      </c>
      <c r="AV40" s="70">
        <v>16.38</v>
      </c>
      <c r="AW40" s="70">
        <v>0</v>
      </c>
      <c r="AX40" s="70">
        <v>0</v>
      </c>
      <c r="AY40" s="70">
        <v>0</v>
      </c>
      <c r="AZ40" s="70">
        <v>0</v>
      </c>
      <c r="BA40" s="70">
        <v>0</v>
      </c>
      <c r="BB40" s="70">
        <v>0</v>
      </c>
      <c r="BC40" s="70">
        <v>207</v>
      </c>
      <c r="BD40" s="70">
        <v>38.16</v>
      </c>
      <c r="BE40" s="70">
        <v>1836</v>
      </c>
      <c r="BF40" s="70">
        <v>64.49</v>
      </c>
      <c r="BG40" s="70">
        <v>27498</v>
      </c>
      <c r="BH40" s="70">
        <v>401.02</v>
      </c>
      <c r="BI40" s="70">
        <f t="shared" si="6"/>
        <v>29541</v>
      </c>
      <c r="BJ40" s="70">
        <f t="shared" si="7"/>
        <v>503.66999999999996</v>
      </c>
      <c r="BK40" s="70">
        <f t="shared" si="8"/>
        <v>493317</v>
      </c>
      <c r="BL40" s="70">
        <f t="shared" si="9"/>
        <v>8103.42</v>
      </c>
    </row>
    <row r="41" spans="1:64" s="69" customFormat="1" ht="12">
      <c r="A41" s="70">
        <v>32</v>
      </c>
      <c r="B41" s="73" t="s">
        <v>77</v>
      </c>
      <c r="C41" s="70">
        <v>210013</v>
      </c>
      <c r="D41" s="70">
        <v>2094.16</v>
      </c>
      <c r="E41" s="70">
        <v>25928</v>
      </c>
      <c r="F41" s="70">
        <v>486.47</v>
      </c>
      <c r="G41" s="70">
        <v>13428</v>
      </c>
      <c r="H41" s="70">
        <v>200.46</v>
      </c>
      <c r="I41" s="70">
        <v>6517</v>
      </c>
      <c r="J41" s="70">
        <v>133.52</v>
      </c>
      <c r="K41" s="70">
        <v>6319</v>
      </c>
      <c r="L41" s="70">
        <v>117.96</v>
      </c>
      <c r="M41" s="70">
        <v>0</v>
      </c>
      <c r="N41" s="70">
        <v>0</v>
      </c>
      <c r="O41" s="70">
        <f t="shared" si="0"/>
        <v>248777</v>
      </c>
      <c r="P41" s="70">
        <f t="shared" si="1"/>
        <v>2832.11</v>
      </c>
      <c r="Q41" s="70">
        <v>0</v>
      </c>
      <c r="R41" s="70">
        <v>0</v>
      </c>
      <c r="S41" s="70">
        <v>7489</v>
      </c>
      <c r="T41" s="70">
        <v>469.59</v>
      </c>
      <c r="U41" s="70">
        <v>3012</v>
      </c>
      <c r="V41" s="70">
        <v>112.22</v>
      </c>
      <c r="W41" s="70">
        <v>3245</v>
      </c>
      <c r="X41" s="70">
        <v>106.31</v>
      </c>
      <c r="Y41" s="70">
        <v>659</v>
      </c>
      <c r="Z41" s="70">
        <v>22.92</v>
      </c>
      <c r="AA41" s="70">
        <v>0</v>
      </c>
      <c r="AB41" s="70">
        <v>0</v>
      </c>
      <c r="AC41" s="70">
        <f t="shared" si="2"/>
        <v>14405</v>
      </c>
      <c r="AD41" s="70">
        <f t="shared" si="3"/>
        <v>711.0399999999998</v>
      </c>
      <c r="AE41" s="70">
        <v>404</v>
      </c>
      <c r="AF41" s="70">
        <v>30.18</v>
      </c>
      <c r="AG41" s="70">
        <v>6691</v>
      </c>
      <c r="AH41" s="70">
        <v>173.77</v>
      </c>
      <c r="AI41" s="70">
        <v>5059</v>
      </c>
      <c r="AJ41" s="70">
        <v>478.31</v>
      </c>
      <c r="AK41" s="70">
        <v>948</v>
      </c>
      <c r="AL41" s="70">
        <v>42.06</v>
      </c>
      <c r="AM41" s="70">
        <v>1212</v>
      </c>
      <c r="AN41" s="70">
        <v>37.31</v>
      </c>
      <c r="AO41" s="70">
        <v>7508</v>
      </c>
      <c r="AP41" s="70">
        <v>322.55</v>
      </c>
      <c r="AQ41" s="70">
        <v>0</v>
      </c>
      <c r="AR41" s="70">
        <v>0</v>
      </c>
      <c r="AS41" s="70">
        <f t="shared" si="4"/>
        <v>285004</v>
      </c>
      <c r="AT41" s="70">
        <f t="shared" si="5"/>
        <v>4627.330000000001</v>
      </c>
      <c r="AU41" s="70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70">
        <v>0</v>
      </c>
      <c r="BB41" s="70">
        <v>0</v>
      </c>
      <c r="BC41" s="70">
        <v>1206</v>
      </c>
      <c r="BD41" s="70">
        <v>62.6</v>
      </c>
      <c r="BE41" s="70">
        <v>0</v>
      </c>
      <c r="BF41" s="70">
        <v>0</v>
      </c>
      <c r="BG41" s="70">
        <v>6480</v>
      </c>
      <c r="BH41" s="70">
        <v>207.03</v>
      </c>
      <c r="BI41" s="70">
        <f t="shared" si="6"/>
        <v>7686</v>
      </c>
      <c r="BJ41" s="70">
        <f t="shared" si="7"/>
        <v>269.63</v>
      </c>
      <c r="BK41" s="70">
        <f t="shared" si="8"/>
        <v>292690</v>
      </c>
      <c r="BL41" s="70">
        <f t="shared" si="9"/>
        <v>4896.960000000001</v>
      </c>
    </row>
    <row r="42" spans="1:64" s="69" customFormat="1" ht="12">
      <c r="A42" s="70">
        <v>33</v>
      </c>
      <c r="B42" s="73" t="s">
        <v>78</v>
      </c>
      <c r="C42" s="70">
        <v>313628</v>
      </c>
      <c r="D42" s="70">
        <v>4486.73</v>
      </c>
      <c r="E42" s="70">
        <v>236088</v>
      </c>
      <c r="F42" s="70">
        <v>3131.76</v>
      </c>
      <c r="G42" s="70">
        <v>91169</v>
      </c>
      <c r="H42" s="70">
        <v>959.98</v>
      </c>
      <c r="I42" s="70">
        <v>119</v>
      </c>
      <c r="J42" s="70">
        <v>13.37</v>
      </c>
      <c r="K42" s="70">
        <v>2129</v>
      </c>
      <c r="L42" s="70">
        <v>574.14</v>
      </c>
      <c r="M42" s="70">
        <v>0</v>
      </c>
      <c r="N42" s="70">
        <v>0</v>
      </c>
      <c r="O42" s="70">
        <f t="shared" si="0"/>
        <v>551964</v>
      </c>
      <c r="P42" s="70">
        <f t="shared" si="1"/>
        <v>8206</v>
      </c>
      <c r="Q42" s="70">
        <v>0</v>
      </c>
      <c r="R42" s="70">
        <v>0</v>
      </c>
      <c r="S42" s="70">
        <v>35686</v>
      </c>
      <c r="T42" s="70">
        <v>3694.5</v>
      </c>
      <c r="U42" s="70">
        <v>9295</v>
      </c>
      <c r="V42" s="70">
        <v>5844.1</v>
      </c>
      <c r="W42" s="70">
        <v>1596</v>
      </c>
      <c r="X42" s="70">
        <v>3368.65</v>
      </c>
      <c r="Y42" s="70">
        <v>220</v>
      </c>
      <c r="Z42" s="70">
        <v>38.75</v>
      </c>
      <c r="AA42" s="70">
        <v>0</v>
      </c>
      <c r="AB42" s="70">
        <v>0</v>
      </c>
      <c r="AC42" s="70">
        <f t="shared" si="2"/>
        <v>46797</v>
      </c>
      <c r="AD42" s="70">
        <f t="shared" si="3"/>
        <v>12946</v>
      </c>
      <c r="AE42" s="70">
        <v>704</v>
      </c>
      <c r="AF42" s="70">
        <v>6.28</v>
      </c>
      <c r="AG42" s="70">
        <v>2204</v>
      </c>
      <c r="AH42" s="70">
        <v>31.46</v>
      </c>
      <c r="AI42" s="70">
        <v>8102</v>
      </c>
      <c r="AJ42" s="70">
        <v>222.57</v>
      </c>
      <c r="AK42" s="70">
        <v>856</v>
      </c>
      <c r="AL42" s="70">
        <v>34.55</v>
      </c>
      <c r="AM42" s="70">
        <v>11</v>
      </c>
      <c r="AN42" s="70">
        <v>44.84</v>
      </c>
      <c r="AO42" s="70">
        <v>22331</v>
      </c>
      <c r="AP42" s="70">
        <v>138.31</v>
      </c>
      <c r="AQ42" s="70">
        <v>0</v>
      </c>
      <c r="AR42" s="70">
        <v>0</v>
      </c>
      <c r="AS42" s="70">
        <f t="shared" si="4"/>
        <v>632969</v>
      </c>
      <c r="AT42" s="70">
        <f t="shared" si="5"/>
        <v>21630.01</v>
      </c>
      <c r="AU42" s="70">
        <v>387424</v>
      </c>
      <c r="AV42" s="70">
        <v>4457.71</v>
      </c>
      <c r="AW42" s="70">
        <v>0</v>
      </c>
      <c r="AX42" s="70">
        <v>0</v>
      </c>
      <c r="AY42" s="70">
        <v>2250</v>
      </c>
      <c r="AZ42" s="70">
        <v>49.07</v>
      </c>
      <c r="BA42" s="70">
        <v>134</v>
      </c>
      <c r="BB42" s="70">
        <v>15.4</v>
      </c>
      <c r="BC42" s="70">
        <v>2337</v>
      </c>
      <c r="BD42" s="70">
        <v>486.29</v>
      </c>
      <c r="BE42" s="70">
        <v>31308</v>
      </c>
      <c r="BF42" s="70">
        <v>801.16</v>
      </c>
      <c r="BG42" s="70">
        <v>117820</v>
      </c>
      <c r="BH42" s="70">
        <v>876.3</v>
      </c>
      <c r="BI42" s="70">
        <f t="shared" si="6"/>
        <v>153849</v>
      </c>
      <c r="BJ42" s="70">
        <f t="shared" si="7"/>
        <v>2228.2200000000003</v>
      </c>
      <c r="BK42" s="70">
        <f t="shared" si="8"/>
        <v>786818</v>
      </c>
      <c r="BL42" s="70">
        <f t="shared" si="9"/>
        <v>23858.23</v>
      </c>
    </row>
    <row r="43" spans="1:64" s="69" customFormat="1" ht="12">
      <c r="A43" s="70">
        <v>34</v>
      </c>
      <c r="B43" s="73" t="s">
        <v>79</v>
      </c>
      <c r="C43" s="70">
        <v>480835</v>
      </c>
      <c r="D43" s="70">
        <v>4350.02</v>
      </c>
      <c r="E43" s="70">
        <v>23083</v>
      </c>
      <c r="F43" s="70">
        <v>396.03</v>
      </c>
      <c r="G43" s="70">
        <v>13483</v>
      </c>
      <c r="H43" s="70">
        <v>154.07</v>
      </c>
      <c r="I43" s="70">
        <v>1688</v>
      </c>
      <c r="J43" s="70">
        <v>55.02</v>
      </c>
      <c r="K43" s="70">
        <v>3970</v>
      </c>
      <c r="L43" s="70">
        <v>83.01</v>
      </c>
      <c r="M43" s="70">
        <v>0</v>
      </c>
      <c r="N43" s="70">
        <v>0</v>
      </c>
      <c r="O43" s="70">
        <f t="shared" si="0"/>
        <v>509576</v>
      </c>
      <c r="P43" s="70">
        <f t="shared" si="1"/>
        <v>4884.080000000001</v>
      </c>
      <c r="Q43" s="70">
        <v>0</v>
      </c>
      <c r="R43" s="70">
        <v>0</v>
      </c>
      <c r="S43" s="70">
        <v>18984</v>
      </c>
      <c r="T43" s="70">
        <v>780.15</v>
      </c>
      <c r="U43" s="70">
        <v>1713</v>
      </c>
      <c r="V43" s="70">
        <v>231.17</v>
      </c>
      <c r="W43" s="70">
        <v>1616</v>
      </c>
      <c r="X43" s="70">
        <v>113.14</v>
      </c>
      <c r="Y43" s="70">
        <v>2699</v>
      </c>
      <c r="Z43" s="70">
        <v>185.55</v>
      </c>
      <c r="AA43" s="70">
        <v>761</v>
      </c>
      <c r="AB43" s="70">
        <v>89.2</v>
      </c>
      <c r="AC43" s="70">
        <f t="shared" si="2"/>
        <v>25012</v>
      </c>
      <c r="AD43" s="70">
        <f t="shared" si="3"/>
        <v>1310.01</v>
      </c>
      <c r="AE43" s="70">
        <v>0</v>
      </c>
      <c r="AF43" s="70">
        <v>0</v>
      </c>
      <c r="AG43" s="70">
        <v>2241</v>
      </c>
      <c r="AH43" s="70">
        <v>38.07</v>
      </c>
      <c r="AI43" s="70">
        <v>1587</v>
      </c>
      <c r="AJ43" s="70">
        <v>220.12</v>
      </c>
      <c r="AK43" s="70">
        <v>670</v>
      </c>
      <c r="AL43" s="70">
        <v>23</v>
      </c>
      <c r="AM43" s="70">
        <v>97</v>
      </c>
      <c r="AN43" s="70">
        <v>5</v>
      </c>
      <c r="AO43" s="70">
        <v>12370</v>
      </c>
      <c r="AP43" s="70">
        <v>220.02</v>
      </c>
      <c r="AQ43" s="70">
        <v>0</v>
      </c>
      <c r="AR43" s="70">
        <v>0</v>
      </c>
      <c r="AS43" s="70">
        <f t="shared" si="4"/>
        <v>551553</v>
      </c>
      <c r="AT43" s="70">
        <f t="shared" si="5"/>
        <v>6700.300000000001</v>
      </c>
      <c r="AU43" s="70">
        <v>0</v>
      </c>
      <c r="AV43" s="70">
        <v>0</v>
      </c>
      <c r="AW43" s="70">
        <v>0</v>
      </c>
      <c r="AX43" s="70">
        <v>0</v>
      </c>
      <c r="AY43" s="70">
        <v>0</v>
      </c>
      <c r="AZ43" s="70">
        <v>0</v>
      </c>
      <c r="BA43" s="70">
        <v>0</v>
      </c>
      <c r="BB43" s="70">
        <v>0</v>
      </c>
      <c r="BC43" s="70">
        <v>612</v>
      </c>
      <c r="BD43" s="70">
        <v>32.89</v>
      </c>
      <c r="BE43" s="70">
        <v>0</v>
      </c>
      <c r="BF43" s="70">
        <v>0</v>
      </c>
      <c r="BG43" s="70">
        <v>24101</v>
      </c>
      <c r="BH43" s="70">
        <v>408.37</v>
      </c>
      <c r="BI43" s="70">
        <f t="shared" si="6"/>
        <v>24713</v>
      </c>
      <c r="BJ43" s="70">
        <f t="shared" si="7"/>
        <v>441.26</v>
      </c>
      <c r="BK43" s="70">
        <f t="shared" si="8"/>
        <v>576266</v>
      </c>
      <c r="BL43" s="70">
        <f t="shared" si="9"/>
        <v>7141.560000000001</v>
      </c>
    </row>
    <row r="44" spans="1:64" s="69" customFormat="1" ht="12">
      <c r="A44" s="70">
        <v>35</v>
      </c>
      <c r="B44" s="73" t="s">
        <v>80</v>
      </c>
      <c r="C44" s="70">
        <v>438467</v>
      </c>
      <c r="D44" s="70">
        <v>4818.71</v>
      </c>
      <c r="E44" s="70">
        <v>193214</v>
      </c>
      <c r="F44" s="70">
        <v>1986.95</v>
      </c>
      <c r="G44" s="70">
        <v>146435</v>
      </c>
      <c r="H44" s="70">
        <v>1427.08</v>
      </c>
      <c r="I44" s="70">
        <v>33</v>
      </c>
      <c r="J44" s="70">
        <v>0.32</v>
      </c>
      <c r="K44" s="70">
        <v>2503</v>
      </c>
      <c r="L44" s="70">
        <v>782.34</v>
      </c>
      <c r="M44" s="70">
        <v>213</v>
      </c>
      <c r="N44" s="70">
        <v>78.23</v>
      </c>
      <c r="O44" s="70">
        <f t="shared" si="0"/>
        <v>634217</v>
      </c>
      <c r="P44" s="70">
        <f t="shared" si="1"/>
        <v>7588.32</v>
      </c>
      <c r="Q44" s="70">
        <v>14603</v>
      </c>
      <c r="R44" s="70">
        <v>142.74</v>
      </c>
      <c r="S44" s="70">
        <v>42300</v>
      </c>
      <c r="T44" s="70">
        <v>1708.81</v>
      </c>
      <c r="U44" s="70">
        <v>3298</v>
      </c>
      <c r="V44" s="70">
        <v>872.26</v>
      </c>
      <c r="W44" s="70">
        <v>1039</v>
      </c>
      <c r="X44" s="70">
        <v>1353.26</v>
      </c>
      <c r="Y44" s="70">
        <v>161</v>
      </c>
      <c r="Z44" s="70">
        <v>4.33</v>
      </c>
      <c r="AA44" s="70">
        <v>0</v>
      </c>
      <c r="AB44" s="70">
        <v>0</v>
      </c>
      <c r="AC44" s="70">
        <f t="shared" si="2"/>
        <v>46798</v>
      </c>
      <c r="AD44" s="70">
        <f t="shared" si="3"/>
        <v>3938.66</v>
      </c>
      <c r="AE44" s="70">
        <v>0</v>
      </c>
      <c r="AF44" s="70">
        <v>0</v>
      </c>
      <c r="AG44" s="70">
        <v>1293</v>
      </c>
      <c r="AH44" s="70">
        <v>14.87</v>
      </c>
      <c r="AI44" s="70">
        <v>10154</v>
      </c>
      <c r="AJ44" s="70">
        <v>237.9</v>
      </c>
      <c r="AK44" s="70">
        <v>465</v>
      </c>
      <c r="AL44" s="70">
        <v>5.47</v>
      </c>
      <c r="AM44" s="70">
        <v>3</v>
      </c>
      <c r="AN44" s="70">
        <v>0.11</v>
      </c>
      <c r="AO44" s="70">
        <v>16912</v>
      </c>
      <c r="AP44" s="70">
        <v>80.09</v>
      </c>
      <c r="AQ44" s="70">
        <v>1666</v>
      </c>
      <c r="AR44" s="70">
        <v>7.99</v>
      </c>
      <c r="AS44" s="70">
        <f t="shared" si="4"/>
        <v>709842</v>
      </c>
      <c r="AT44" s="70">
        <f t="shared" si="5"/>
        <v>11865.42</v>
      </c>
      <c r="AU44" s="70">
        <v>539216</v>
      </c>
      <c r="AV44" s="70">
        <v>5375.19</v>
      </c>
      <c r="AW44" s="70">
        <v>107804</v>
      </c>
      <c r="AX44" s="70">
        <v>1074.93</v>
      </c>
      <c r="AY44" s="70">
        <v>569</v>
      </c>
      <c r="AZ44" s="70">
        <v>19.97</v>
      </c>
      <c r="BA44" s="70">
        <v>104</v>
      </c>
      <c r="BB44" s="70">
        <v>9.17</v>
      </c>
      <c r="BC44" s="70">
        <v>1418</v>
      </c>
      <c r="BD44" s="70">
        <v>224.09</v>
      </c>
      <c r="BE44" s="70">
        <v>20715</v>
      </c>
      <c r="BF44" s="70">
        <v>644.5</v>
      </c>
      <c r="BG44" s="70">
        <v>75726</v>
      </c>
      <c r="BH44" s="70">
        <v>4593.22</v>
      </c>
      <c r="BI44" s="70">
        <f t="shared" si="6"/>
        <v>98532</v>
      </c>
      <c r="BJ44" s="70">
        <f t="shared" si="7"/>
        <v>5490.950000000001</v>
      </c>
      <c r="BK44" s="70">
        <f t="shared" si="8"/>
        <v>808374</v>
      </c>
      <c r="BL44" s="70">
        <f t="shared" si="9"/>
        <v>17356.370000000003</v>
      </c>
    </row>
    <row r="45" spans="1:64" s="69" customFormat="1" ht="12">
      <c r="A45" s="70">
        <v>36</v>
      </c>
      <c r="B45" s="73" t="s">
        <v>81</v>
      </c>
      <c r="C45" s="70">
        <v>201702</v>
      </c>
      <c r="D45" s="70">
        <v>2293.59</v>
      </c>
      <c r="E45" s="70">
        <v>35375</v>
      </c>
      <c r="F45" s="70">
        <v>504.73</v>
      </c>
      <c r="G45" s="70">
        <v>26523</v>
      </c>
      <c r="H45" s="70">
        <v>325.15</v>
      </c>
      <c r="I45" s="70">
        <v>18763</v>
      </c>
      <c r="J45" s="70">
        <v>231.16</v>
      </c>
      <c r="K45" s="70">
        <v>8077</v>
      </c>
      <c r="L45" s="70">
        <v>89.65</v>
      </c>
      <c r="M45" s="70">
        <v>0</v>
      </c>
      <c r="N45" s="70">
        <v>0</v>
      </c>
      <c r="O45" s="70">
        <f t="shared" si="0"/>
        <v>263917</v>
      </c>
      <c r="P45" s="70">
        <f t="shared" si="1"/>
        <v>3119.13</v>
      </c>
      <c r="Q45" s="70">
        <v>0</v>
      </c>
      <c r="R45" s="70">
        <v>0</v>
      </c>
      <c r="S45" s="70">
        <v>38742</v>
      </c>
      <c r="T45" s="70">
        <v>507.82</v>
      </c>
      <c r="U45" s="70">
        <v>27101</v>
      </c>
      <c r="V45" s="70">
        <v>348.84</v>
      </c>
      <c r="W45" s="70">
        <v>16122</v>
      </c>
      <c r="X45" s="70">
        <v>206.38</v>
      </c>
      <c r="Y45" s="70">
        <v>8170</v>
      </c>
      <c r="Z45" s="70">
        <v>105.2</v>
      </c>
      <c r="AA45" s="70">
        <v>0</v>
      </c>
      <c r="AB45" s="70">
        <v>0</v>
      </c>
      <c r="AC45" s="70">
        <f t="shared" si="2"/>
        <v>90135</v>
      </c>
      <c r="AD45" s="70">
        <f t="shared" si="3"/>
        <v>1168.24</v>
      </c>
      <c r="AE45" s="70">
        <v>5545</v>
      </c>
      <c r="AF45" s="70">
        <v>90</v>
      </c>
      <c r="AG45" s="70">
        <v>7837</v>
      </c>
      <c r="AH45" s="70">
        <v>176.99</v>
      </c>
      <c r="AI45" s="70">
        <v>16071</v>
      </c>
      <c r="AJ45" s="70">
        <v>447</v>
      </c>
      <c r="AK45" s="70">
        <v>1025</v>
      </c>
      <c r="AL45" s="70">
        <v>22.45</v>
      </c>
      <c r="AM45" s="70">
        <v>2712</v>
      </c>
      <c r="AN45" s="70">
        <v>35.99</v>
      </c>
      <c r="AO45" s="70">
        <v>25669</v>
      </c>
      <c r="AP45" s="70">
        <v>290.92</v>
      </c>
      <c r="AQ45" s="70">
        <v>0</v>
      </c>
      <c r="AR45" s="70">
        <v>0</v>
      </c>
      <c r="AS45" s="70">
        <f t="shared" si="4"/>
        <v>412911</v>
      </c>
      <c r="AT45" s="70">
        <f t="shared" si="5"/>
        <v>5350.719999999999</v>
      </c>
      <c r="AU45" s="70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70">
        <v>0</v>
      </c>
      <c r="BB45" s="70">
        <v>0</v>
      </c>
      <c r="BC45" s="70">
        <v>715</v>
      </c>
      <c r="BD45" s="70">
        <v>36.2</v>
      </c>
      <c r="BE45" s="70">
        <v>0</v>
      </c>
      <c r="BF45" s="70">
        <v>0</v>
      </c>
      <c r="BG45" s="70">
        <v>11054</v>
      </c>
      <c r="BH45" s="70">
        <v>290.49</v>
      </c>
      <c r="BI45" s="70">
        <f t="shared" si="6"/>
        <v>11769</v>
      </c>
      <c r="BJ45" s="70">
        <f t="shared" si="7"/>
        <v>326.69</v>
      </c>
      <c r="BK45" s="70">
        <f t="shared" si="8"/>
        <v>424680</v>
      </c>
      <c r="BL45" s="70">
        <f t="shared" si="9"/>
        <v>5677.409999999999</v>
      </c>
    </row>
    <row r="46" spans="1:64" s="69" customFormat="1" ht="12">
      <c r="A46" s="70">
        <v>37</v>
      </c>
      <c r="B46" s="73" t="s">
        <v>82</v>
      </c>
      <c r="C46" s="70">
        <v>359138</v>
      </c>
      <c r="D46" s="70">
        <v>3416.4</v>
      </c>
      <c r="E46" s="70">
        <v>153916</v>
      </c>
      <c r="F46" s="70">
        <v>1464.32</v>
      </c>
      <c r="G46" s="70">
        <v>102611</v>
      </c>
      <c r="H46" s="70">
        <v>976.28</v>
      </c>
      <c r="I46" s="70">
        <v>3483</v>
      </c>
      <c r="J46" s="70">
        <v>75.64</v>
      </c>
      <c r="K46" s="70">
        <v>6966</v>
      </c>
      <c r="L46" s="70">
        <v>151.59</v>
      </c>
      <c r="M46" s="70">
        <v>338</v>
      </c>
      <c r="N46" s="70">
        <v>7.44</v>
      </c>
      <c r="O46" s="70">
        <f t="shared" si="0"/>
        <v>523503</v>
      </c>
      <c r="P46" s="70">
        <f t="shared" si="1"/>
        <v>5107.950000000001</v>
      </c>
      <c r="Q46" s="70">
        <v>104700</v>
      </c>
      <c r="R46" s="70">
        <v>1021.66</v>
      </c>
      <c r="S46" s="70">
        <v>36851</v>
      </c>
      <c r="T46" s="70">
        <v>416.68</v>
      </c>
      <c r="U46" s="70">
        <v>1393</v>
      </c>
      <c r="V46" s="70">
        <v>242.28</v>
      </c>
      <c r="W46" s="70">
        <v>70</v>
      </c>
      <c r="X46" s="70">
        <v>98.33</v>
      </c>
      <c r="Y46" s="70">
        <v>3483</v>
      </c>
      <c r="Z46" s="70">
        <v>37.59</v>
      </c>
      <c r="AA46" s="70">
        <v>154</v>
      </c>
      <c r="AB46" s="70">
        <v>1.68</v>
      </c>
      <c r="AC46" s="70">
        <f t="shared" si="2"/>
        <v>41797</v>
      </c>
      <c r="AD46" s="70">
        <f t="shared" si="3"/>
        <v>794.8800000000001</v>
      </c>
      <c r="AE46" s="70">
        <v>0</v>
      </c>
      <c r="AF46" s="70">
        <v>0</v>
      </c>
      <c r="AG46" s="70">
        <v>1742</v>
      </c>
      <c r="AH46" s="70">
        <v>18.88</v>
      </c>
      <c r="AI46" s="70">
        <v>2786</v>
      </c>
      <c r="AJ46" s="70">
        <v>45.25</v>
      </c>
      <c r="AK46" s="70">
        <v>697</v>
      </c>
      <c r="AL46" s="70">
        <v>7.58</v>
      </c>
      <c r="AM46" s="70">
        <v>697</v>
      </c>
      <c r="AN46" s="70">
        <v>7.58</v>
      </c>
      <c r="AO46" s="70">
        <v>73144</v>
      </c>
      <c r="AP46" s="70">
        <v>378.68</v>
      </c>
      <c r="AQ46" s="70">
        <v>3657</v>
      </c>
      <c r="AR46" s="70">
        <v>18.73</v>
      </c>
      <c r="AS46" s="70">
        <f t="shared" si="4"/>
        <v>644366</v>
      </c>
      <c r="AT46" s="70">
        <f t="shared" si="5"/>
        <v>6360.800000000001</v>
      </c>
      <c r="AU46" s="70">
        <v>348306</v>
      </c>
      <c r="AV46" s="70">
        <v>3028.75</v>
      </c>
      <c r="AW46" s="70">
        <v>34832</v>
      </c>
      <c r="AX46" s="70">
        <v>303.02</v>
      </c>
      <c r="AY46" s="70">
        <v>0</v>
      </c>
      <c r="AZ46" s="70">
        <v>0</v>
      </c>
      <c r="BA46" s="70">
        <v>0</v>
      </c>
      <c r="BB46" s="70">
        <v>0</v>
      </c>
      <c r="BC46" s="70">
        <v>697</v>
      </c>
      <c r="BD46" s="70">
        <v>90.69</v>
      </c>
      <c r="BE46" s="70">
        <v>13236</v>
      </c>
      <c r="BF46" s="70">
        <v>378.64</v>
      </c>
      <c r="BG46" s="70">
        <v>38314</v>
      </c>
      <c r="BH46" s="70">
        <v>742.09</v>
      </c>
      <c r="BI46" s="70">
        <f t="shared" si="6"/>
        <v>52247</v>
      </c>
      <c r="BJ46" s="70">
        <f t="shared" si="7"/>
        <v>1211.42</v>
      </c>
      <c r="BK46" s="70">
        <f t="shared" si="8"/>
        <v>696613</v>
      </c>
      <c r="BL46" s="70">
        <f t="shared" si="9"/>
        <v>7572.220000000001</v>
      </c>
    </row>
    <row r="47" spans="1:64" s="69" customFormat="1" ht="12">
      <c r="A47" s="70">
        <v>38</v>
      </c>
      <c r="B47" s="73" t="s">
        <v>83</v>
      </c>
      <c r="C47" s="70">
        <v>116419</v>
      </c>
      <c r="D47" s="70">
        <v>1533.92</v>
      </c>
      <c r="E47" s="70">
        <v>99822</v>
      </c>
      <c r="F47" s="70">
        <v>733.62</v>
      </c>
      <c r="G47" s="70">
        <v>71246</v>
      </c>
      <c r="H47" s="70">
        <v>433.5</v>
      </c>
      <c r="I47" s="70">
        <v>18507</v>
      </c>
      <c r="J47" s="70">
        <v>184.08</v>
      </c>
      <c r="K47" s="70">
        <v>2576</v>
      </c>
      <c r="L47" s="70">
        <v>313.58</v>
      </c>
      <c r="M47" s="70">
        <v>0</v>
      </c>
      <c r="N47" s="70">
        <v>0</v>
      </c>
      <c r="O47" s="70">
        <f t="shared" si="0"/>
        <v>237324</v>
      </c>
      <c r="P47" s="70">
        <f t="shared" si="1"/>
        <v>2765.2</v>
      </c>
      <c r="Q47" s="70">
        <v>0</v>
      </c>
      <c r="R47" s="70">
        <v>0</v>
      </c>
      <c r="S47" s="70">
        <v>24047</v>
      </c>
      <c r="T47" s="70">
        <v>1014.7</v>
      </c>
      <c r="U47" s="70">
        <v>7457</v>
      </c>
      <c r="V47" s="70">
        <v>1020.14</v>
      </c>
      <c r="W47" s="70">
        <v>201</v>
      </c>
      <c r="X47" s="70">
        <v>507.48</v>
      </c>
      <c r="Y47" s="70">
        <v>74</v>
      </c>
      <c r="Z47" s="70">
        <v>5.07</v>
      </c>
      <c r="AA47" s="70">
        <v>0</v>
      </c>
      <c r="AB47" s="70">
        <v>0</v>
      </c>
      <c r="AC47" s="70">
        <f t="shared" si="2"/>
        <v>31779</v>
      </c>
      <c r="AD47" s="70">
        <f t="shared" si="3"/>
        <v>2547.3900000000003</v>
      </c>
      <c r="AE47" s="70">
        <v>31</v>
      </c>
      <c r="AF47" s="70">
        <v>13.91</v>
      </c>
      <c r="AG47" s="70">
        <v>7180</v>
      </c>
      <c r="AH47" s="70">
        <v>143.36</v>
      </c>
      <c r="AI47" s="70">
        <v>12265</v>
      </c>
      <c r="AJ47" s="70">
        <v>478.39</v>
      </c>
      <c r="AK47" s="70">
        <v>700</v>
      </c>
      <c r="AL47" s="70">
        <v>12.99</v>
      </c>
      <c r="AM47" s="70">
        <v>285</v>
      </c>
      <c r="AN47" s="70">
        <v>6.49</v>
      </c>
      <c r="AO47" s="70">
        <v>235720</v>
      </c>
      <c r="AP47" s="70">
        <v>2010.73</v>
      </c>
      <c r="AQ47" s="70">
        <v>0</v>
      </c>
      <c r="AR47" s="70">
        <v>0</v>
      </c>
      <c r="AS47" s="70">
        <f t="shared" si="4"/>
        <v>525284</v>
      </c>
      <c r="AT47" s="70">
        <f t="shared" si="5"/>
        <v>7978.459999999999</v>
      </c>
      <c r="AU47" s="70">
        <v>0</v>
      </c>
      <c r="AV47" s="70">
        <v>0</v>
      </c>
      <c r="AW47" s="70">
        <v>0</v>
      </c>
      <c r="AX47" s="70">
        <v>0</v>
      </c>
      <c r="AY47" s="70">
        <v>346</v>
      </c>
      <c r="AZ47" s="70">
        <v>8.79</v>
      </c>
      <c r="BA47" s="70">
        <v>55</v>
      </c>
      <c r="BB47" s="70">
        <v>12.5</v>
      </c>
      <c r="BC47" s="70">
        <v>3218</v>
      </c>
      <c r="BD47" s="70">
        <v>371.67</v>
      </c>
      <c r="BE47" s="70">
        <v>16826</v>
      </c>
      <c r="BF47" s="70">
        <v>522.66</v>
      </c>
      <c r="BG47" s="70">
        <v>42709</v>
      </c>
      <c r="BH47" s="70">
        <v>1471.31</v>
      </c>
      <c r="BI47" s="70">
        <f t="shared" si="6"/>
        <v>63154</v>
      </c>
      <c r="BJ47" s="70">
        <f t="shared" si="7"/>
        <v>2386.93</v>
      </c>
      <c r="BK47" s="70">
        <f t="shared" si="8"/>
        <v>588438</v>
      </c>
      <c r="BL47" s="70">
        <f t="shared" si="9"/>
        <v>10365.39</v>
      </c>
    </row>
    <row r="48" spans="1:64" ht="12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</row>
    <row r="49" spans="1:64" s="68" customFormat="1" ht="12">
      <c r="A49" s="77" t="s">
        <v>84</v>
      </c>
      <c r="B49" s="78"/>
      <c r="C49" s="74">
        <f aca="true" t="shared" si="10" ref="C49:AH49">SUM(C10:C48)</f>
        <v>11146537</v>
      </c>
      <c r="D49" s="74">
        <f t="shared" si="10"/>
        <v>131086.78</v>
      </c>
      <c r="E49" s="74">
        <f t="shared" si="10"/>
        <v>3947910</v>
      </c>
      <c r="F49" s="74">
        <f t="shared" si="10"/>
        <v>54971.369999999995</v>
      </c>
      <c r="G49" s="74">
        <f t="shared" si="10"/>
        <v>2195137</v>
      </c>
      <c r="H49" s="74">
        <f t="shared" si="10"/>
        <v>29288.11</v>
      </c>
      <c r="I49" s="74">
        <f t="shared" si="10"/>
        <v>304426</v>
      </c>
      <c r="J49" s="74">
        <f t="shared" si="10"/>
        <v>5712.950000000002</v>
      </c>
      <c r="K49" s="74">
        <f t="shared" si="10"/>
        <v>416538</v>
      </c>
      <c r="L49" s="74">
        <f t="shared" si="10"/>
        <v>17206.600000000006</v>
      </c>
      <c r="M49" s="74">
        <f t="shared" si="10"/>
        <v>129484</v>
      </c>
      <c r="N49" s="74">
        <f t="shared" si="10"/>
        <v>8660.5</v>
      </c>
      <c r="O49" s="74">
        <f t="shared" si="10"/>
        <v>15815411</v>
      </c>
      <c r="P49" s="74">
        <f t="shared" si="10"/>
        <v>208977.70000000007</v>
      </c>
      <c r="Q49" s="74">
        <f t="shared" si="10"/>
        <v>7080623</v>
      </c>
      <c r="R49" s="74">
        <f t="shared" si="10"/>
        <v>65462.44</v>
      </c>
      <c r="S49" s="74">
        <f t="shared" si="10"/>
        <v>1199101</v>
      </c>
      <c r="T49" s="74">
        <f t="shared" si="10"/>
        <v>50649.53000000001</v>
      </c>
      <c r="U49" s="74">
        <f t="shared" si="10"/>
        <v>308957</v>
      </c>
      <c r="V49" s="74">
        <f t="shared" si="10"/>
        <v>39543.32</v>
      </c>
      <c r="W49" s="74">
        <f t="shared" si="10"/>
        <v>155180</v>
      </c>
      <c r="X49" s="74">
        <f t="shared" si="10"/>
        <v>34583.63</v>
      </c>
      <c r="Y49" s="74">
        <f t="shared" si="10"/>
        <v>72878</v>
      </c>
      <c r="Z49" s="74">
        <f t="shared" si="10"/>
        <v>1925.6599999999999</v>
      </c>
      <c r="AA49" s="74">
        <f t="shared" si="10"/>
        <v>18451</v>
      </c>
      <c r="AB49" s="74">
        <f t="shared" si="10"/>
        <v>363.26</v>
      </c>
      <c r="AC49" s="74">
        <f t="shared" si="10"/>
        <v>1736116</v>
      </c>
      <c r="AD49" s="74">
        <f t="shared" si="10"/>
        <v>126702.14</v>
      </c>
      <c r="AE49" s="74">
        <f t="shared" si="10"/>
        <v>26398</v>
      </c>
      <c r="AF49" s="74">
        <f t="shared" si="10"/>
        <v>3327.16</v>
      </c>
      <c r="AG49" s="74">
        <f t="shared" si="10"/>
        <v>193679</v>
      </c>
      <c r="AH49" s="74">
        <f t="shared" si="10"/>
        <v>4731.079999999999</v>
      </c>
      <c r="AI49" s="74">
        <f aca="true" t="shared" si="11" ref="AI49:BN49">SUM(AI10:AI48)</f>
        <v>215973</v>
      </c>
      <c r="AJ49" s="74">
        <f t="shared" si="11"/>
        <v>13658.849999999999</v>
      </c>
      <c r="AK49" s="74">
        <f t="shared" si="11"/>
        <v>59521</v>
      </c>
      <c r="AL49" s="74">
        <f t="shared" si="11"/>
        <v>1614.3999999999999</v>
      </c>
      <c r="AM49" s="74">
        <f t="shared" si="11"/>
        <v>10957941</v>
      </c>
      <c r="AN49" s="74">
        <f t="shared" si="11"/>
        <v>6289.97</v>
      </c>
      <c r="AO49" s="74">
        <f t="shared" si="11"/>
        <v>1204631</v>
      </c>
      <c r="AP49" s="74">
        <f t="shared" si="11"/>
        <v>20612.820000000003</v>
      </c>
      <c r="AQ49" s="74">
        <f t="shared" si="11"/>
        <v>106347</v>
      </c>
      <c r="AR49" s="74">
        <f t="shared" si="11"/>
        <v>5612.37</v>
      </c>
      <c r="AS49" s="74">
        <f t="shared" si="11"/>
        <v>30209670</v>
      </c>
      <c r="AT49" s="74">
        <f t="shared" si="11"/>
        <v>385914.12000000005</v>
      </c>
      <c r="AU49" s="74">
        <f t="shared" si="11"/>
        <v>4214488</v>
      </c>
      <c r="AV49" s="74">
        <f t="shared" si="11"/>
        <v>58987.22000000001</v>
      </c>
      <c r="AW49" s="74">
        <f t="shared" si="11"/>
        <v>720093</v>
      </c>
      <c r="AX49" s="74">
        <f t="shared" si="11"/>
        <v>9498.630000000001</v>
      </c>
      <c r="AY49" s="74">
        <f t="shared" si="11"/>
        <v>61126</v>
      </c>
      <c r="AZ49" s="74">
        <f t="shared" si="11"/>
        <v>779.11</v>
      </c>
      <c r="BA49" s="74">
        <f t="shared" si="11"/>
        <v>5751</v>
      </c>
      <c r="BB49" s="74">
        <f t="shared" si="11"/>
        <v>398.75</v>
      </c>
      <c r="BC49" s="74">
        <f t="shared" si="11"/>
        <v>95659</v>
      </c>
      <c r="BD49" s="74">
        <f t="shared" si="11"/>
        <v>12080.940000000002</v>
      </c>
      <c r="BE49" s="74">
        <f t="shared" si="11"/>
        <v>560490</v>
      </c>
      <c r="BF49" s="74">
        <f t="shared" si="11"/>
        <v>27680.629999999997</v>
      </c>
      <c r="BG49" s="74">
        <f t="shared" si="11"/>
        <v>2218826</v>
      </c>
      <c r="BH49" s="74">
        <f t="shared" si="11"/>
        <v>305577.71</v>
      </c>
      <c r="BI49" s="74">
        <f t="shared" si="11"/>
        <v>2941852</v>
      </c>
      <c r="BJ49" s="74">
        <f t="shared" si="11"/>
        <v>346517.1399999999</v>
      </c>
      <c r="BK49" s="74">
        <f t="shared" si="11"/>
        <v>33151522</v>
      </c>
      <c r="BL49" s="74">
        <f t="shared" si="11"/>
        <v>732431.2599999999</v>
      </c>
    </row>
  </sheetData>
  <sheetProtection/>
  <mergeCells count="95">
    <mergeCell ref="BK7:BL8"/>
    <mergeCell ref="C8:D8"/>
    <mergeCell ref="E8:F8"/>
    <mergeCell ref="AU7:AV8"/>
    <mergeCell ref="AW7:AX8"/>
    <mergeCell ref="AQ7:AR8"/>
    <mergeCell ref="BI7:BJ8"/>
    <mergeCell ref="BC7:BD8"/>
    <mergeCell ref="BE7:BF8"/>
    <mergeCell ref="AY7:AZ8"/>
    <mergeCell ref="BA7:BB8"/>
    <mergeCell ref="AK7:AL8"/>
    <mergeCell ref="AS7:AT8"/>
    <mergeCell ref="AO7:AP8"/>
    <mergeCell ref="A4:A9"/>
    <mergeCell ref="BG7:BH8"/>
    <mergeCell ref="BI6:BJ6"/>
    <mergeCell ref="U6:V6"/>
    <mergeCell ref="W6:X6"/>
    <mergeCell ref="Y6:Z6"/>
    <mergeCell ref="O7:P8"/>
    <mergeCell ref="Q7:R8"/>
    <mergeCell ref="W7:X8"/>
    <mergeCell ref="Y7:Z8"/>
    <mergeCell ref="AM7:AN8"/>
    <mergeCell ref="BE6:BF6"/>
    <mergeCell ref="BG6:BH6"/>
    <mergeCell ref="AY6:AZ6"/>
    <mergeCell ref="BA6:BB6"/>
    <mergeCell ref="BC6:BD6"/>
    <mergeCell ref="AA7:AB8"/>
    <mergeCell ref="AC7:AD8"/>
    <mergeCell ref="AG7:AH8"/>
    <mergeCell ref="AC6:AD6"/>
    <mergeCell ref="AE6:AF6"/>
    <mergeCell ref="AG6:AH6"/>
    <mergeCell ref="AI6:AJ6"/>
    <mergeCell ref="AI7:AJ8"/>
    <mergeCell ref="AM6:AN6"/>
    <mergeCell ref="AA5:AB6"/>
    <mergeCell ref="AC5:AD5"/>
    <mergeCell ref="U5:V5"/>
    <mergeCell ref="W5:X5"/>
    <mergeCell ref="Y5:Z5"/>
    <mergeCell ref="AK6:AL6"/>
    <mergeCell ref="AE7:AF8"/>
    <mergeCell ref="K7:L8"/>
    <mergeCell ref="M7:N8"/>
    <mergeCell ref="G7:H8"/>
    <mergeCell ref="I7:J8"/>
    <mergeCell ref="S7:T8"/>
    <mergeCell ref="U7:V8"/>
    <mergeCell ref="S6:T6"/>
    <mergeCell ref="O5:P5"/>
    <mergeCell ref="Q5:R6"/>
    <mergeCell ref="S5:T5"/>
    <mergeCell ref="B6:B7"/>
    <mergeCell ref="C6:D6"/>
    <mergeCell ref="E6:F6"/>
    <mergeCell ref="I6:J6"/>
    <mergeCell ref="K6:L6"/>
    <mergeCell ref="C7:D7"/>
    <mergeCell ref="E7:F7"/>
    <mergeCell ref="BK4:BL5"/>
    <mergeCell ref="C5:F5"/>
    <mergeCell ref="G5:H6"/>
    <mergeCell ref="I5:J5"/>
    <mergeCell ref="K5:L5"/>
    <mergeCell ref="M5:N6"/>
    <mergeCell ref="AQ4:AR6"/>
    <mergeCell ref="AS4:AT5"/>
    <mergeCell ref="AU4:AV5"/>
    <mergeCell ref="AW4:AX6"/>
    <mergeCell ref="AY4:AZ5"/>
    <mergeCell ref="BA4:BB5"/>
    <mergeCell ref="BK6:BL6"/>
    <mergeCell ref="AO6:AP6"/>
    <mergeCell ref="AS6:AT6"/>
    <mergeCell ref="AU6:AV6"/>
    <mergeCell ref="A49:B49"/>
    <mergeCell ref="A3:B3"/>
    <mergeCell ref="AY3:BJ3"/>
    <mergeCell ref="C4:R4"/>
    <mergeCell ref="S4:AD4"/>
    <mergeCell ref="AE4:AF5"/>
    <mergeCell ref="AG4:AH5"/>
    <mergeCell ref="AI4:AJ5"/>
    <mergeCell ref="AK4:AL5"/>
    <mergeCell ref="AM4:AN5"/>
    <mergeCell ref="AO4:AP5"/>
    <mergeCell ref="BC4:BD5"/>
    <mergeCell ref="BE4:BF5"/>
    <mergeCell ref="BG4:BH5"/>
    <mergeCell ref="BI4:BJ5"/>
    <mergeCell ref="O6:P6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00"/>
  </sheetPr>
  <dimension ref="A1:BL57"/>
  <sheetViews>
    <sheetView tabSelected="1" zoomScale="89" zoomScaleNormal="89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2" sqref="A2:B2"/>
    </sheetView>
  </sheetViews>
  <sheetFormatPr defaultColWidth="9.00390625" defaultRowHeight="12.75"/>
  <cols>
    <col min="1" max="1" width="4.75390625" style="1" customWidth="1"/>
    <col min="2" max="2" width="26.50390625" style="1" customWidth="1"/>
    <col min="3" max="64" width="12.625" style="1" customWidth="1"/>
  </cols>
  <sheetData>
    <row r="1" spans="1:64" s="41" customFormat="1" ht="36.75" customHeight="1" thickBot="1">
      <c r="A1" s="38"/>
      <c r="B1" s="23" t="s">
        <v>133</v>
      </c>
      <c r="C1" s="24"/>
      <c r="D1" s="25"/>
      <c r="E1" s="31"/>
      <c r="F1" s="17"/>
      <c r="G1" s="33"/>
      <c r="H1" s="34"/>
      <c r="I1" s="33"/>
      <c r="J1" s="33"/>
      <c r="K1" s="33"/>
      <c r="L1" s="33"/>
      <c r="M1" s="33"/>
      <c r="N1" s="33"/>
      <c r="O1" s="33"/>
      <c r="P1" s="35"/>
      <c r="Q1" s="36"/>
      <c r="R1" s="36"/>
      <c r="S1" s="36"/>
      <c r="T1" s="36"/>
      <c r="U1" s="36"/>
      <c r="V1" s="36"/>
      <c r="W1" s="36"/>
      <c r="X1" s="36"/>
      <c r="Y1" s="36"/>
      <c r="Z1" s="38"/>
      <c r="AA1" s="36"/>
      <c r="AB1" s="36"/>
      <c r="AC1" s="36"/>
      <c r="AD1" s="35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9"/>
      <c r="AQ1" s="39"/>
      <c r="AR1" s="40"/>
      <c r="AS1" s="36"/>
      <c r="AT1" s="35"/>
      <c r="AU1" s="36"/>
      <c r="AV1" s="35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5"/>
    </row>
    <row r="2" spans="1:64" s="37" customFormat="1" ht="14.25" customHeight="1" thickBot="1">
      <c r="A2" s="131"/>
      <c r="B2" s="131"/>
      <c r="C2" s="42"/>
      <c r="D2" s="43"/>
      <c r="E2" s="42" t="s">
        <v>1</v>
      </c>
      <c r="F2" s="44"/>
      <c r="G2" s="42"/>
      <c r="H2" s="43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4"/>
      <c r="AA2" s="42"/>
      <c r="AB2" s="42"/>
      <c r="AC2" s="42"/>
      <c r="AD2" s="43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3"/>
      <c r="AS2" s="42"/>
      <c r="AT2" s="43"/>
      <c r="AU2" s="42"/>
      <c r="AV2" s="43"/>
      <c r="AW2" s="42"/>
      <c r="AX2" s="42"/>
      <c r="AY2" s="131" t="s">
        <v>2</v>
      </c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45"/>
      <c r="BL2" s="46"/>
    </row>
    <row r="3" spans="1:64" s="41" customFormat="1" ht="14.25" customHeight="1" thickBot="1">
      <c r="A3" s="47"/>
      <c r="B3" s="48" t="s">
        <v>0</v>
      </c>
      <c r="C3" s="132" t="s">
        <v>4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4" t="s">
        <v>5</v>
      </c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6" t="s">
        <v>6</v>
      </c>
      <c r="AF3" s="137"/>
      <c r="AG3" s="136" t="s">
        <v>7</v>
      </c>
      <c r="AH3" s="137"/>
      <c r="AI3" s="136" t="s">
        <v>8</v>
      </c>
      <c r="AJ3" s="137"/>
      <c r="AK3" s="136" t="s">
        <v>9</v>
      </c>
      <c r="AL3" s="137"/>
      <c r="AM3" s="136" t="s">
        <v>10</v>
      </c>
      <c r="AN3" s="137"/>
      <c r="AO3" s="136" t="s">
        <v>11</v>
      </c>
      <c r="AP3" s="137"/>
      <c r="AQ3" s="150" t="s">
        <v>12</v>
      </c>
      <c r="AR3" s="151"/>
      <c r="AS3" s="150" t="s">
        <v>13</v>
      </c>
      <c r="AT3" s="151"/>
      <c r="AU3" s="150" t="s">
        <v>14</v>
      </c>
      <c r="AV3" s="151"/>
      <c r="AW3" s="150" t="s">
        <v>15</v>
      </c>
      <c r="AX3" s="151"/>
      <c r="AY3" s="136" t="s">
        <v>16</v>
      </c>
      <c r="AZ3" s="137"/>
      <c r="BA3" s="136" t="s">
        <v>7</v>
      </c>
      <c r="BB3" s="137"/>
      <c r="BC3" s="136" t="s">
        <v>8</v>
      </c>
      <c r="BD3" s="137"/>
      <c r="BE3" s="136" t="s">
        <v>17</v>
      </c>
      <c r="BF3" s="137"/>
      <c r="BG3" s="136" t="s">
        <v>11</v>
      </c>
      <c r="BH3" s="137"/>
      <c r="BI3" s="136" t="s">
        <v>18</v>
      </c>
      <c r="BJ3" s="137"/>
      <c r="BK3" s="136" t="s">
        <v>19</v>
      </c>
      <c r="BL3" s="137"/>
    </row>
    <row r="4" spans="1:64" s="41" customFormat="1" ht="29.25" customHeight="1" thickBot="1">
      <c r="A4" s="48"/>
      <c r="B4" s="48"/>
      <c r="C4" s="140" t="s">
        <v>20</v>
      </c>
      <c r="D4" s="140"/>
      <c r="E4" s="140"/>
      <c r="F4" s="140"/>
      <c r="G4" s="141" t="s">
        <v>21</v>
      </c>
      <c r="H4" s="141"/>
      <c r="I4" s="142" t="s">
        <v>22</v>
      </c>
      <c r="J4" s="143"/>
      <c r="K4" s="144" t="s">
        <v>23</v>
      </c>
      <c r="L4" s="145"/>
      <c r="M4" s="146" t="s">
        <v>24</v>
      </c>
      <c r="N4" s="147"/>
      <c r="O4" s="162" t="s">
        <v>25</v>
      </c>
      <c r="P4" s="163"/>
      <c r="Q4" s="136" t="s">
        <v>26</v>
      </c>
      <c r="R4" s="137"/>
      <c r="S4" s="164" t="s">
        <v>27</v>
      </c>
      <c r="T4" s="165"/>
      <c r="U4" s="164" t="s">
        <v>28</v>
      </c>
      <c r="V4" s="165"/>
      <c r="W4" s="164" t="s">
        <v>29</v>
      </c>
      <c r="X4" s="165"/>
      <c r="Y4" s="164" t="s">
        <v>30</v>
      </c>
      <c r="Z4" s="165"/>
      <c r="AA4" s="136" t="s">
        <v>31</v>
      </c>
      <c r="AB4" s="137"/>
      <c r="AC4" s="164" t="s">
        <v>32</v>
      </c>
      <c r="AD4" s="165"/>
      <c r="AE4" s="138"/>
      <c r="AF4" s="139"/>
      <c r="AG4" s="138"/>
      <c r="AH4" s="139"/>
      <c r="AI4" s="138"/>
      <c r="AJ4" s="139"/>
      <c r="AK4" s="138"/>
      <c r="AL4" s="139"/>
      <c r="AM4" s="138"/>
      <c r="AN4" s="139"/>
      <c r="AO4" s="138"/>
      <c r="AP4" s="139"/>
      <c r="AQ4" s="152"/>
      <c r="AR4" s="153"/>
      <c r="AS4" s="154"/>
      <c r="AT4" s="155"/>
      <c r="AU4" s="154"/>
      <c r="AV4" s="155"/>
      <c r="AW4" s="152"/>
      <c r="AX4" s="153"/>
      <c r="AY4" s="138"/>
      <c r="AZ4" s="139"/>
      <c r="BA4" s="138"/>
      <c r="BB4" s="139"/>
      <c r="BC4" s="138"/>
      <c r="BD4" s="139"/>
      <c r="BE4" s="138"/>
      <c r="BF4" s="139"/>
      <c r="BG4" s="138"/>
      <c r="BH4" s="139"/>
      <c r="BI4" s="138"/>
      <c r="BJ4" s="139"/>
      <c r="BK4" s="138"/>
      <c r="BL4" s="139"/>
    </row>
    <row r="5" spans="1:64" s="61" customFormat="1" ht="18.75" customHeight="1" thickBot="1">
      <c r="A5" s="166"/>
      <c r="B5" s="167" t="s">
        <v>85</v>
      </c>
      <c r="C5" s="168">
        <v>1</v>
      </c>
      <c r="D5" s="168"/>
      <c r="E5" s="168">
        <v>2</v>
      </c>
      <c r="F5" s="168"/>
      <c r="G5" s="141"/>
      <c r="H5" s="141"/>
      <c r="I5" s="169">
        <v>3</v>
      </c>
      <c r="J5" s="170"/>
      <c r="K5" s="158">
        <v>4</v>
      </c>
      <c r="L5" s="159"/>
      <c r="M5" s="148"/>
      <c r="N5" s="149"/>
      <c r="O5" s="160" t="s">
        <v>34</v>
      </c>
      <c r="P5" s="161"/>
      <c r="Q5" s="138"/>
      <c r="R5" s="139"/>
      <c r="S5" s="156">
        <v>6</v>
      </c>
      <c r="T5" s="157"/>
      <c r="U5" s="156">
        <v>7</v>
      </c>
      <c r="V5" s="157"/>
      <c r="W5" s="156">
        <v>8</v>
      </c>
      <c r="X5" s="157"/>
      <c r="Y5" s="156">
        <v>9</v>
      </c>
      <c r="Z5" s="157"/>
      <c r="AA5" s="138"/>
      <c r="AB5" s="139"/>
      <c r="AC5" s="156" t="s">
        <v>35</v>
      </c>
      <c r="AD5" s="157"/>
      <c r="AE5" s="156">
        <v>11</v>
      </c>
      <c r="AF5" s="157"/>
      <c r="AG5" s="156">
        <v>12</v>
      </c>
      <c r="AH5" s="157"/>
      <c r="AI5" s="158">
        <v>13</v>
      </c>
      <c r="AJ5" s="159"/>
      <c r="AK5" s="156">
        <v>14</v>
      </c>
      <c r="AL5" s="157"/>
      <c r="AM5" s="156">
        <v>15</v>
      </c>
      <c r="AN5" s="157"/>
      <c r="AO5" s="156">
        <v>16</v>
      </c>
      <c r="AP5" s="157"/>
      <c r="AQ5" s="154"/>
      <c r="AR5" s="155"/>
      <c r="AS5" s="156" t="s">
        <v>36</v>
      </c>
      <c r="AT5" s="157"/>
      <c r="AU5" s="156" t="s">
        <v>37</v>
      </c>
      <c r="AV5" s="157"/>
      <c r="AW5" s="154"/>
      <c r="AX5" s="155"/>
      <c r="AY5" s="156">
        <v>18</v>
      </c>
      <c r="AZ5" s="157"/>
      <c r="BA5" s="156">
        <v>19</v>
      </c>
      <c r="BB5" s="157"/>
      <c r="BC5" s="156">
        <v>20</v>
      </c>
      <c r="BD5" s="157"/>
      <c r="BE5" s="156">
        <v>21</v>
      </c>
      <c r="BF5" s="157"/>
      <c r="BG5" s="156">
        <v>22</v>
      </c>
      <c r="BH5" s="157"/>
      <c r="BI5" s="156" t="s">
        <v>38</v>
      </c>
      <c r="BJ5" s="157"/>
      <c r="BK5" s="156" t="s">
        <v>39</v>
      </c>
      <c r="BL5" s="157"/>
    </row>
    <row r="6" spans="1:64" s="37" customFormat="1" ht="14.25" customHeight="1" thickBot="1">
      <c r="A6" s="166"/>
      <c r="B6" s="167"/>
      <c r="C6" s="171" t="s">
        <v>40</v>
      </c>
      <c r="D6" s="171"/>
      <c r="E6" s="171" t="s">
        <v>40</v>
      </c>
      <c r="F6" s="171"/>
      <c r="G6" s="171" t="s">
        <v>40</v>
      </c>
      <c r="H6" s="171"/>
      <c r="I6" s="171" t="s">
        <v>40</v>
      </c>
      <c r="J6" s="171"/>
      <c r="K6" s="171" t="s">
        <v>40</v>
      </c>
      <c r="L6" s="171"/>
      <c r="M6" s="172" t="s">
        <v>40</v>
      </c>
      <c r="N6" s="173"/>
      <c r="O6" s="172" t="s">
        <v>40</v>
      </c>
      <c r="P6" s="173"/>
      <c r="Q6" s="172" t="s">
        <v>40</v>
      </c>
      <c r="R6" s="173"/>
      <c r="S6" s="172" t="s">
        <v>40</v>
      </c>
      <c r="T6" s="173"/>
      <c r="U6" s="172" t="s">
        <v>40</v>
      </c>
      <c r="V6" s="173"/>
      <c r="W6" s="172" t="s">
        <v>40</v>
      </c>
      <c r="X6" s="173"/>
      <c r="Y6" s="172" t="s">
        <v>40</v>
      </c>
      <c r="Z6" s="173"/>
      <c r="AA6" s="172" t="s">
        <v>40</v>
      </c>
      <c r="AB6" s="173"/>
      <c r="AC6" s="172" t="s">
        <v>40</v>
      </c>
      <c r="AD6" s="173"/>
      <c r="AE6" s="172" t="s">
        <v>40</v>
      </c>
      <c r="AF6" s="173"/>
      <c r="AG6" s="172" t="s">
        <v>40</v>
      </c>
      <c r="AH6" s="173"/>
      <c r="AI6" s="172" t="s">
        <v>40</v>
      </c>
      <c r="AJ6" s="173"/>
      <c r="AK6" s="172" t="s">
        <v>40</v>
      </c>
      <c r="AL6" s="173"/>
      <c r="AM6" s="172" t="s">
        <v>40</v>
      </c>
      <c r="AN6" s="173"/>
      <c r="AO6" s="172" t="s">
        <v>40</v>
      </c>
      <c r="AP6" s="173"/>
      <c r="AQ6" s="172" t="s">
        <v>40</v>
      </c>
      <c r="AR6" s="173"/>
      <c r="AS6" s="172" t="s">
        <v>40</v>
      </c>
      <c r="AT6" s="173"/>
      <c r="AU6" s="172" t="s">
        <v>40</v>
      </c>
      <c r="AV6" s="173"/>
      <c r="AW6" s="172" t="s">
        <v>40</v>
      </c>
      <c r="AX6" s="173"/>
      <c r="AY6" s="171" t="s">
        <v>41</v>
      </c>
      <c r="AZ6" s="171"/>
      <c r="BA6" s="171" t="s">
        <v>41</v>
      </c>
      <c r="BB6" s="171"/>
      <c r="BC6" s="171" t="s">
        <v>41</v>
      </c>
      <c r="BD6" s="171"/>
      <c r="BE6" s="171" t="s">
        <v>41</v>
      </c>
      <c r="BF6" s="171"/>
      <c r="BG6" s="171" t="s">
        <v>41</v>
      </c>
      <c r="BH6" s="171"/>
      <c r="BI6" s="171" t="s">
        <v>41</v>
      </c>
      <c r="BJ6" s="171"/>
      <c r="BK6" s="171" t="s">
        <v>41</v>
      </c>
      <c r="BL6" s="171"/>
    </row>
    <row r="7" spans="1:64" s="37" customFormat="1" ht="14.25" customHeight="1" thickBot="1">
      <c r="A7" s="49"/>
      <c r="B7" s="50"/>
      <c r="C7" s="176" t="s">
        <v>42</v>
      </c>
      <c r="D7" s="176"/>
      <c r="E7" s="176" t="s">
        <v>43</v>
      </c>
      <c r="F7" s="176"/>
      <c r="G7" s="171"/>
      <c r="H7" s="171"/>
      <c r="I7" s="171"/>
      <c r="J7" s="171"/>
      <c r="K7" s="171"/>
      <c r="L7" s="171"/>
      <c r="M7" s="174"/>
      <c r="N7" s="175"/>
      <c r="O7" s="174"/>
      <c r="P7" s="175"/>
      <c r="Q7" s="174"/>
      <c r="R7" s="175"/>
      <c r="S7" s="174"/>
      <c r="T7" s="175"/>
      <c r="U7" s="174"/>
      <c r="V7" s="175"/>
      <c r="W7" s="174"/>
      <c r="X7" s="175"/>
      <c r="Y7" s="174"/>
      <c r="Z7" s="175"/>
      <c r="AA7" s="174"/>
      <c r="AB7" s="175"/>
      <c r="AC7" s="174"/>
      <c r="AD7" s="175"/>
      <c r="AE7" s="174"/>
      <c r="AF7" s="175"/>
      <c r="AG7" s="174"/>
      <c r="AH7" s="175"/>
      <c r="AI7" s="174"/>
      <c r="AJ7" s="175"/>
      <c r="AK7" s="174"/>
      <c r="AL7" s="175"/>
      <c r="AM7" s="174"/>
      <c r="AN7" s="175"/>
      <c r="AO7" s="174"/>
      <c r="AP7" s="175"/>
      <c r="AQ7" s="174"/>
      <c r="AR7" s="175"/>
      <c r="AS7" s="174"/>
      <c r="AT7" s="175"/>
      <c r="AU7" s="174"/>
      <c r="AV7" s="175"/>
      <c r="AW7" s="174"/>
      <c r="AX7" s="175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</row>
    <row r="8" spans="1:64" s="53" customFormat="1" ht="14.25" customHeight="1" thickBot="1">
      <c r="A8" s="51"/>
      <c r="B8" s="51"/>
      <c r="C8" s="47" t="s">
        <v>44</v>
      </c>
      <c r="D8" s="52" t="s">
        <v>45</v>
      </c>
      <c r="E8" s="47" t="s">
        <v>44</v>
      </c>
      <c r="F8" s="47" t="s">
        <v>45</v>
      </c>
      <c r="G8" s="47" t="s">
        <v>44</v>
      </c>
      <c r="H8" s="52" t="s">
        <v>45</v>
      </c>
      <c r="I8" s="47" t="s">
        <v>44</v>
      </c>
      <c r="J8" s="47" t="s">
        <v>45</v>
      </c>
      <c r="K8" s="47" t="s">
        <v>44</v>
      </c>
      <c r="L8" s="47" t="s">
        <v>45</v>
      </c>
      <c r="M8" s="47" t="s">
        <v>44</v>
      </c>
      <c r="N8" s="47" t="s">
        <v>45</v>
      </c>
      <c r="O8" s="47" t="s">
        <v>44</v>
      </c>
      <c r="P8" s="47" t="s">
        <v>45</v>
      </c>
      <c r="Q8" s="47" t="s">
        <v>44</v>
      </c>
      <c r="R8" s="47" t="s">
        <v>45</v>
      </c>
      <c r="S8" s="47" t="s">
        <v>44</v>
      </c>
      <c r="T8" s="47" t="s">
        <v>45</v>
      </c>
      <c r="U8" s="47" t="s">
        <v>44</v>
      </c>
      <c r="V8" s="47" t="s">
        <v>45</v>
      </c>
      <c r="W8" s="47" t="s">
        <v>44</v>
      </c>
      <c r="X8" s="47" t="s">
        <v>45</v>
      </c>
      <c r="Y8" s="47" t="s">
        <v>44</v>
      </c>
      <c r="Z8" s="47" t="s">
        <v>45</v>
      </c>
      <c r="AA8" s="47" t="s">
        <v>44</v>
      </c>
      <c r="AB8" s="47" t="s">
        <v>45</v>
      </c>
      <c r="AC8" s="47" t="s">
        <v>44</v>
      </c>
      <c r="AD8" s="47" t="s">
        <v>45</v>
      </c>
      <c r="AE8" s="47" t="s">
        <v>44</v>
      </c>
      <c r="AF8" s="47" t="s">
        <v>45</v>
      </c>
      <c r="AG8" s="47" t="s">
        <v>44</v>
      </c>
      <c r="AH8" s="47" t="s">
        <v>45</v>
      </c>
      <c r="AI8" s="47" t="s">
        <v>44</v>
      </c>
      <c r="AJ8" s="47" t="s">
        <v>45</v>
      </c>
      <c r="AK8" s="47" t="s">
        <v>44</v>
      </c>
      <c r="AL8" s="47" t="s">
        <v>45</v>
      </c>
      <c r="AM8" s="47" t="s">
        <v>44</v>
      </c>
      <c r="AN8" s="47" t="s">
        <v>45</v>
      </c>
      <c r="AO8" s="47" t="s">
        <v>44</v>
      </c>
      <c r="AP8" s="47" t="s">
        <v>45</v>
      </c>
      <c r="AQ8" s="47" t="s">
        <v>44</v>
      </c>
      <c r="AR8" s="47" t="s">
        <v>45</v>
      </c>
      <c r="AS8" s="47" t="s">
        <v>44</v>
      </c>
      <c r="AT8" s="47" t="s">
        <v>45</v>
      </c>
      <c r="AU8" s="47" t="s">
        <v>44</v>
      </c>
      <c r="AV8" s="47" t="s">
        <v>45</v>
      </c>
      <c r="AW8" s="47" t="s">
        <v>44</v>
      </c>
      <c r="AX8" s="47" t="s">
        <v>45</v>
      </c>
      <c r="AY8" s="51" t="s">
        <v>44</v>
      </c>
      <c r="AZ8" s="51" t="s">
        <v>45</v>
      </c>
      <c r="BA8" s="51" t="s">
        <v>44</v>
      </c>
      <c r="BB8" s="51" t="s">
        <v>45</v>
      </c>
      <c r="BC8" s="51" t="s">
        <v>44</v>
      </c>
      <c r="BD8" s="51" t="s">
        <v>45</v>
      </c>
      <c r="BE8" s="51" t="s">
        <v>44</v>
      </c>
      <c r="BF8" s="51" t="s">
        <v>45</v>
      </c>
      <c r="BG8" s="51" t="s">
        <v>44</v>
      </c>
      <c r="BH8" s="51" t="s">
        <v>45</v>
      </c>
      <c r="BI8" s="51" t="s">
        <v>44</v>
      </c>
      <c r="BJ8" s="51" t="s">
        <v>45</v>
      </c>
      <c r="BK8" s="51" t="s">
        <v>44</v>
      </c>
      <c r="BL8" s="51" t="s">
        <v>45</v>
      </c>
    </row>
    <row r="9" spans="1:64" ht="12" hidden="1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</row>
    <row r="10" spans="1:64" s="63" customFormat="1" ht="12">
      <c r="A10" s="65">
        <v>1</v>
      </c>
      <c r="B10" s="66" t="s">
        <v>86</v>
      </c>
      <c r="C10" s="65">
        <v>1084139</v>
      </c>
      <c r="D10" s="65">
        <v>12666.8</v>
      </c>
      <c r="E10" s="65">
        <v>760991</v>
      </c>
      <c r="F10" s="65">
        <v>9846.81</v>
      </c>
      <c r="G10" s="65">
        <v>181857</v>
      </c>
      <c r="H10" s="65">
        <v>3126.14</v>
      </c>
      <c r="I10" s="65">
        <v>63793</v>
      </c>
      <c r="J10" s="65">
        <v>961.33</v>
      </c>
      <c r="K10" s="65">
        <v>67604</v>
      </c>
      <c r="L10" s="65">
        <v>932.55</v>
      </c>
      <c r="M10" s="65">
        <v>23527</v>
      </c>
      <c r="N10" s="65">
        <v>338.69</v>
      </c>
      <c r="O10" s="65">
        <f aca="true" t="shared" si="0" ref="O10:O55">(C10+E10+I10+K10)</f>
        <v>1976527</v>
      </c>
      <c r="P10" s="65">
        <f aca="true" t="shared" si="1" ref="P10:P55">(D10+F10+J10+L10)</f>
        <v>24407.49</v>
      </c>
      <c r="Q10" s="65">
        <v>1154072</v>
      </c>
      <c r="R10" s="65">
        <v>28324.4</v>
      </c>
      <c r="S10" s="65">
        <v>190682</v>
      </c>
      <c r="T10" s="65">
        <v>4243.77</v>
      </c>
      <c r="U10" s="65">
        <v>25016</v>
      </c>
      <c r="V10" s="65">
        <v>994.86</v>
      </c>
      <c r="W10" s="65">
        <v>17579</v>
      </c>
      <c r="X10" s="65">
        <v>733.5</v>
      </c>
      <c r="Y10" s="65">
        <v>7614</v>
      </c>
      <c r="Z10" s="65">
        <v>234.3</v>
      </c>
      <c r="AA10" s="65">
        <v>3436</v>
      </c>
      <c r="AB10" s="65">
        <v>67.24</v>
      </c>
      <c r="AC10" s="65">
        <f aca="true" t="shared" si="2" ref="AC10:AC55">(S10+U10+W10+Y10)</f>
        <v>240891</v>
      </c>
      <c r="AD10" s="65">
        <f aca="true" t="shared" si="3" ref="AD10:AD55">(T10+V10+X10+Z10)</f>
        <v>6206.43</v>
      </c>
      <c r="AE10" s="65">
        <v>4255</v>
      </c>
      <c r="AF10" s="65">
        <v>285.98</v>
      </c>
      <c r="AG10" s="65">
        <v>25378</v>
      </c>
      <c r="AH10" s="65">
        <v>584.56</v>
      </c>
      <c r="AI10" s="65">
        <v>19359</v>
      </c>
      <c r="AJ10" s="65">
        <v>1365.64</v>
      </c>
      <c r="AK10" s="65">
        <v>6916</v>
      </c>
      <c r="AL10" s="65">
        <v>193.99</v>
      </c>
      <c r="AM10" s="65">
        <v>1737452</v>
      </c>
      <c r="AN10" s="65">
        <v>609.95</v>
      </c>
      <c r="AO10" s="65">
        <v>84613</v>
      </c>
      <c r="AP10" s="65">
        <v>1263.47</v>
      </c>
      <c r="AQ10" s="65">
        <v>3660</v>
      </c>
      <c r="AR10" s="65">
        <v>86.64</v>
      </c>
      <c r="AS10" s="65">
        <f aca="true" t="shared" si="4" ref="AS10:AS55">(O10+AC10+AE10+AG10+AI10+AK10+AM10+AO10)</f>
        <v>4095391</v>
      </c>
      <c r="AT10" s="65">
        <f aca="true" t="shared" si="5" ref="AT10:AT55">(P10+AD10+AF10+AH10+AJ10+AL10+AN10+AP10)</f>
        <v>34917.51</v>
      </c>
      <c r="AU10" s="65">
        <v>516810</v>
      </c>
      <c r="AV10" s="65">
        <v>6798.5</v>
      </c>
      <c r="AW10" s="65">
        <v>94069</v>
      </c>
      <c r="AX10" s="65">
        <v>1368.05</v>
      </c>
      <c r="AY10" s="65">
        <v>8119</v>
      </c>
      <c r="AZ10" s="65">
        <v>39.89</v>
      </c>
      <c r="BA10" s="65">
        <v>445</v>
      </c>
      <c r="BB10" s="65">
        <v>32.54</v>
      </c>
      <c r="BC10" s="65">
        <v>10024</v>
      </c>
      <c r="BD10" s="65">
        <v>701.34</v>
      </c>
      <c r="BE10" s="65">
        <v>26971</v>
      </c>
      <c r="BF10" s="65">
        <v>378.85</v>
      </c>
      <c r="BG10" s="65">
        <v>127371</v>
      </c>
      <c r="BH10" s="65">
        <v>3829.58</v>
      </c>
      <c r="BI10" s="65">
        <f aca="true" t="shared" si="6" ref="BI10:BI55">(AY10+BA10+BC10+BE10+BG10)</f>
        <v>172930</v>
      </c>
      <c r="BJ10" s="65">
        <f aca="true" t="shared" si="7" ref="BJ10:BJ55">(AZ10+BB10+BD10+BF10+BH10)</f>
        <v>4982.2</v>
      </c>
      <c r="BK10" s="65">
        <f aca="true" t="shared" si="8" ref="BK10:BK55">(AS10+BI10)</f>
        <v>4268321</v>
      </c>
      <c r="BL10" s="65">
        <f aca="true" t="shared" si="9" ref="BL10:BL55">(AT10+BJ10)</f>
        <v>39899.71</v>
      </c>
    </row>
    <row r="11" spans="1:64" s="63" customFormat="1" ht="12">
      <c r="A11" s="65">
        <v>2</v>
      </c>
      <c r="B11" s="66" t="s">
        <v>87</v>
      </c>
      <c r="C11" s="65">
        <v>220104</v>
      </c>
      <c r="D11" s="65">
        <v>2682.27</v>
      </c>
      <c r="E11" s="65">
        <v>96205</v>
      </c>
      <c r="F11" s="65">
        <v>1464.52</v>
      </c>
      <c r="G11" s="65">
        <v>21464</v>
      </c>
      <c r="H11" s="65">
        <v>470.26</v>
      </c>
      <c r="I11" s="65">
        <v>4773</v>
      </c>
      <c r="J11" s="65">
        <v>93.12</v>
      </c>
      <c r="K11" s="65">
        <v>10396</v>
      </c>
      <c r="L11" s="65">
        <v>435.41</v>
      </c>
      <c r="M11" s="65">
        <v>3257</v>
      </c>
      <c r="N11" s="65">
        <v>256.21</v>
      </c>
      <c r="O11" s="65">
        <f t="shared" si="0"/>
        <v>331478</v>
      </c>
      <c r="P11" s="65">
        <f t="shared" si="1"/>
        <v>4675.32</v>
      </c>
      <c r="Q11" s="65">
        <v>58195</v>
      </c>
      <c r="R11" s="65">
        <v>828.59</v>
      </c>
      <c r="S11" s="65">
        <v>24026</v>
      </c>
      <c r="T11" s="65">
        <v>1640.5</v>
      </c>
      <c r="U11" s="65">
        <v>4561</v>
      </c>
      <c r="V11" s="65">
        <v>893.39</v>
      </c>
      <c r="W11" s="65">
        <v>2889</v>
      </c>
      <c r="X11" s="65">
        <v>905.5</v>
      </c>
      <c r="Y11" s="65">
        <v>1129</v>
      </c>
      <c r="Z11" s="65">
        <v>26.98</v>
      </c>
      <c r="AA11" s="65">
        <v>417</v>
      </c>
      <c r="AB11" s="65">
        <v>5.94</v>
      </c>
      <c r="AC11" s="65">
        <f t="shared" si="2"/>
        <v>32605</v>
      </c>
      <c r="AD11" s="65">
        <f t="shared" si="3"/>
        <v>3466.37</v>
      </c>
      <c r="AE11" s="65">
        <v>890</v>
      </c>
      <c r="AF11" s="65">
        <v>62.36</v>
      </c>
      <c r="AG11" s="65">
        <v>6943</v>
      </c>
      <c r="AH11" s="65">
        <v>175.28</v>
      </c>
      <c r="AI11" s="65">
        <v>4193</v>
      </c>
      <c r="AJ11" s="65">
        <v>382.6</v>
      </c>
      <c r="AK11" s="65">
        <v>954</v>
      </c>
      <c r="AL11" s="65">
        <v>34.97</v>
      </c>
      <c r="AM11" s="65">
        <v>187749</v>
      </c>
      <c r="AN11" s="65">
        <v>277.98</v>
      </c>
      <c r="AO11" s="65">
        <v>11748</v>
      </c>
      <c r="AP11" s="65">
        <v>218.24</v>
      </c>
      <c r="AQ11" s="65">
        <v>474</v>
      </c>
      <c r="AR11" s="65">
        <v>12.57</v>
      </c>
      <c r="AS11" s="65">
        <f t="shared" si="4"/>
        <v>576560</v>
      </c>
      <c r="AT11" s="65">
        <f t="shared" si="5"/>
        <v>9293.119999999999</v>
      </c>
      <c r="AU11" s="65">
        <v>75777</v>
      </c>
      <c r="AV11" s="65">
        <v>1216.89</v>
      </c>
      <c r="AW11" s="65">
        <v>10656</v>
      </c>
      <c r="AX11" s="65">
        <v>148.39</v>
      </c>
      <c r="AY11" s="65">
        <v>498</v>
      </c>
      <c r="AZ11" s="65">
        <v>25.57</v>
      </c>
      <c r="BA11" s="65">
        <v>534</v>
      </c>
      <c r="BB11" s="65">
        <v>50.61</v>
      </c>
      <c r="BC11" s="65">
        <v>2143</v>
      </c>
      <c r="BD11" s="65">
        <v>386.83</v>
      </c>
      <c r="BE11" s="65">
        <v>9001</v>
      </c>
      <c r="BF11" s="65">
        <v>945.72</v>
      </c>
      <c r="BG11" s="65">
        <v>28381</v>
      </c>
      <c r="BH11" s="65">
        <v>8226.77</v>
      </c>
      <c r="BI11" s="65">
        <f t="shared" si="6"/>
        <v>40557</v>
      </c>
      <c r="BJ11" s="65">
        <f t="shared" si="7"/>
        <v>9635.5</v>
      </c>
      <c r="BK11" s="65">
        <f t="shared" si="8"/>
        <v>617117</v>
      </c>
      <c r="BL11" s="65">
        <f t="shared" si="9"/>
        <v>18928.62</v>
      </c>
    </row>
    <row r="12" spans="1:64" s="63" customFormat="1" ht="12">
      <c r="A12" s="65">
        <v>3</v>
      </c>
      <c r="B12" s="66" t="s">
        <v>88</v>
      </c>
      <c r="C12" s="65">
        <v>153477</v>
      </c>
      <c r="D12" s="65">
        <v>2024.69</v>
      </c>
      <c r="E12" s="65">
        <v>60082</v>
      </c>
      <c r="F12" s="65">
        <v>1041.87</v>
      </c>
      <c r="G12" s="65">
        <v>19824</v>
      </c>
      <c r="H12" s="65">
        <v>420.3</v>
      </c>
      <c r="I12" s="65">
        <v>6875</v>
      </c>
      <c r="J12" s="65">
        <v>120.91</v>
      </c>
      <c r="K12" s="65">
        <v>8894</v>
      </c>
      <c r="L12" s="65">
        <v>320.95</v>
      </c>
      <c r="M12" s="65">
        <v>2586</v>
      </c>
      <c r="N12" s="65">
        <v>86.6</v>
      </c>
      <c r="O12" s="65">
        <f t="shared" si="0"/>
        <v>229328</v>
      </c>
      <c r="P12" s="65">
        <f t="shared" si="1"/>
        <v>3508.4199999999996</v>
      </c>
      <c r="Q12" s="65">
        <v>846001</v>
      </c>
      <c r="R12" s="65">
        <v>731.05</v>
      </c>
      <c r="S12" s="65">
        <v>29872</v>
      </c>
      <c r="T12" s="65">
        <v>1575.04</v>
      </c>
      <c r="U12" s="65">
        <v>4150</v>
      </c>
      <c r="V12" s="65">
        <v>1071.49</v>
      </c>
      <c r="W12" s="65">
        <v>2684</v>
      </c>
      <c r="X12" s="65">
        <v>386.68</v>
      </c>
      <c r="Y12" s="65">
        <v>1325</v>
      </c>
      <c r="Z12" s="65">
        <v>20.69</v>
      </c>
      <c r="AA12" s="65">
        <v>521</v>
      </c>
      <c r="AB12" s="65">
        <v>8.22</v>
      </c>
      <c r="AC12" s="65">
        <f t="shared" si="2"/>
        <v>38031</v>
      </c>
      <c r="AD12" s="65">
        <f t="shared" si="3"/>
        <v>3053.8999999999996</v>
      </c>
      <c r="AE12" s="65">
        <v>420</v>
      </c>
      <c r="AF12" s="65">
        <v>93.39</v>
      </c>
      <c r="AG12" s="65">
        <v>4408</v>
      </c>
      <c r="AH12" s="65">
        <v>101.01</v>
      </c>
      <c r="AI12" s="65">
        <v>3106</v>
      </c>
      <c r="AJ12" s="65">
        <v>243.72</v>
      </c>
      <c r="AK12" s="65">
        <v>2402</v>
      </c>
      <c r="AL12" s="65">
        <v>27.83</v>
      </c>
      <c r="AM12" s="65">
        <v>696676</v>
      </c>
      <c r="AN12" s="65">
        <v>153.52</v>
      </c>
      <c r="AO12" s="65">
        <v>16464</v>
      </c>
      <c r="AP12" s="65">
        <v>265.87</v>
      </c>
      <c r="AQ12" s="65">
        <v>442</v>
      </c>
      <c r="AR12" s="65">
        <v>8.74</v>
      </c>
      <c r="AS12" s="65">
        <f t="shared" si="4"/>
        <v>990835</v>
      </c>
      <c r="AT12" s="65">
        <f t="shared" si="5"/>
        <v>7447.660000000001</v>
      </c>
      <c r="AU12" s="65">
        <v>50480</v>
      </c>
      <c r="AV12" s="65">
        <v>855.85</v>
      </c>
      <c r="AW12" s="65">
        <v>10662</v>
      </c>
      <c r="AX12" s="65">
        <v>188.66</v>
      </c>
      <c r="AY12" s="65">
        <v>411</v>
      </c>
      <c r="AZ12" s="65">
        <v>2.94</v>
      </c>
      <c r="BA12" s="65">
        <v>98</v>
      </c>
      <c r="BB12" s="65">
        <v>7.51</v>
      </c>
      <c r="BC12" s="65">
        <v>986</v>
      </c>
      <c r="BD12" s="65">
        <v>289.3</v>
      </c>
      <c r="BE12" s="65">
        <v>9158</v>
      </c>
      <c r="BF12" s="65">
        <v>138.17</v>
      </c>
      <c r="BG12" s="65">
        <v>22478</v>
      </c>
      <c r="BH12" s="65">
        <v>4128.44</v>
      </c>
      <c r="BI12" s="65">
        <f t="shared" si="6"/>
        <v>33131</v>
      </c>
      <c r="BJ12" s="65">
        <f t="shared" si="7"/>
        <v>4566.36</v>
      </c>
      <c r="BK12" s="65">
        <f t="shared" si="8"/>
        <v>1023966</v>
      </c>
      <c r="BL12" s="65">
        <f t="shared" si="9"/>
        <v>12014.02</v>
      </c>
    </row>
    <row r="13" spans="1:64" s="63" customFormat="1" ht="12">
      <c r="A13" s="65">
        <v>4</v>
      </c>
      <c r="B13" s="66" t="s">
        <v>89</v>
      </c>
      <c r="C13" s="65">
        <v>11011</v>
      </c>
      <c r="D13" s="65">
        <v>158.24</v>
      </c>
      <c r="E13" s="65">
        <v>3253</v>
      </c>
      <c r="F13" s="65">
        <v>80.12</v>
      </c>
      <c r="G13" s="65">
        <v>1799</v>
      </c>
      <c r="H13" s="65">
        <v>34.83</v>
      </c>
      <c r="I13" s="65">
        <v>2093</v>
      </c>
      <c r="J13" s="65">
        <v>6.83</v>
      </c>
      <c r="K13" s="65">
        <v>2290</v>
      </c>
      <c r="L13" s="65">
        <v>21.73</v>
      </c>
      <c r="M13" s="65">
        <v>119</v>
      </c>
      <c r="N13" s="65">
        <v>3.7</v>
      </c>
      <c r="O13" s="65">
        <f t="shared" si="0"/>
        <v>18647</v>
      </c>
      <c r="P13" s="65">
        <f t="shared" si="1"/>
        <v>266.92</v>
      </c>
      <c r="Q13" s="65">
        <v>2572</v>
      </c>
      <c r="R13" s="65">
        <v>34.7</v>
      </c>
      <c r="S13" s="65">
        <v>6967</v>
      </c>
      <c r="T13" s="65">
        <v>1398.64</v>
      </c>
      <c r="U13" s="65">
        <v>668</v>
      </c>
      <c r="V13" s="65">
        <v>109.86</v>
      </c>
      <c r="W13" s="65">
        <v>412</v>
      </c>
      <c r="X13" s="65">
        <v>66.27</v>
      </c>
      <c r="Y13" s="65">
        <v>85</v>
      </c>
      <c r="Z13" s="65">
        <v>1.32</v>
      </c>
      <c r="AA13" s="65">
        <v>17</v>
      </c>
      <c r="AB13" s="65">
        <v>0.33</v>
      </c>
      <c r="AC13" s="65">
        <f t="shared" si="2"/>
        <v>8132</v>
      </c>
      <c r="AD13" s="65">
        <f t="shared" si="3"/>
        <v>1576.09</v>
      </c>
      <c r="AE13" s="65">
        <v>55</v>
      </c>
      <c r="AF13" s="65">
        <v>8.68</v>
      </c>
      <c r="AG13" s="65">
        <v>464</v>
      </c>
      <c r="AH13" s="65">
        <v>25.44</v>
      </c>
      <c r="AI13" s="65">
        <v>703</v>
      </c>
      <c r="AJ13" s="65">
        <v>59.38</v>
      </c>
      <c r="AK13" s="65">
        <v>112</v>
      </c>
      <c r="AL13" s="65">
        <v>4.99</v>
      </c>
      <c r="AM13" s="65">
        <v>30047</v>
      </c>
      <c r="AN13" s="65">
        <v>50.67</v>
      </c>
      <c r="AO13" s="65">
        <v>12058</v>
      </c>
      <c r="AP13" s="65">
        <v>2114.35</v>
      </c>
      <c r="AQ13" s="65">
        <v>138</v>
      </c>
      <c r="AR13" s="65">
        <v>1978.78</v>
      </c>
      <c r="AS13" s="65">
        <f t="shared" si="4"/>
        <v>70218</v>
      </c>
      <c r="AT13" s="65">
        <f t="shared" si="5"/>
        <v>4106.52</v>
      </c>
      <c r="AU13" s="65">
        <v>4914</v>
      </c>
      <c r="AV13" s="65">
        <v>471.88</v>
      </c>
      <c r="AW13" s="65">
        <v>1898</v>
      </c>
      <c r="AX13" s="65">
        <v>6.93</v>
      </c>
      <c r="AY13" s="65">
        <v>96</v>
      </c>
      <c r="AZ13" s="65">
        <v>0.99</v>
      </c>
      <c r="BA13" s="65">
        <v>42</v>
      </c>
      <c r="BB13" s="65">
        <v>3.18</v>
      </c>
      <c r="BC13" s="65">
        <v>172</v>
      </c>
      <c r="BD13" s="65">
        <v>37.19</v>
      </c>
      <c r="BE13" s="65">
        <v>414</v>
      </c>
      <c r="BF13" s="65">
        <v>7.18</v>
      </c>
      <c r="BG13" s="65">
        <v>2057</v>
      </c>
      <c r="BH13" s="65">
        <v>2863.84</v>
      </c>
      <c r="BI13" s="65">
        <f t="shared" si="6"/>
        <v>2781</v>
      </c>
      <c r="BJ13" s="65">
        <f t="shared" si="7"/>
        <v>2912.38</v>
      </c>
      <c r="BK13" s="65">
        <f t="shared" si="8"/>
        <v>72999</v>
      </c>
      <c r="BL13" s="65">
        <f t="shared" si="9"/>
        <v>7018.900000000001</v>
      </c>
    </row>
    <row r="14" spans="1:64" s="63" customFormat="1" ht="12">
      <c r="A14" s="65">
        <v>5</v>
      </c>
      <c r="B14" s="66" t="s">
        <v>90</v>
      </c>
      <c r="C14" s="65">
        <v>1559409</v>
      </c>
      <c r="D14" s="65">
        <v>18595.67</v>
      </c>
      <c r="E14" s="65">
        <v>753994</v>
      </c>
      <c r="F14" s="65">
        <v>11831.78</v>
      </c>
      <c r="G14" s="65">
        <v>183840</v>
      </c>
      <c r="H14" s="65">
        <v>2615.83</v>
      </c>
      <c r="I14" s="65">
        <v>40738</v>
      </c>
      <c r="J14" s="65">
        <v>778.38</v>
      </c>
      <c r="K14" s="65">
        <v>56565</v>
      </c>
      <c r="L14" s="65">
        <v>1556.7</v>
      </c>
      <c r="M14" s="65">
        <v>18802</v>
      </c>
      <c r="N14" s="65">
        <v>386.95</v>
      </c>
      <c r="O14" s="65">
        <f t="shared" si="0"/>
        <v>2410706</v>
      </c>
      <c r="P14" s="65">
        <f t="shared" si="1"/>
        <v>32762.53</v>
      </c>
      <c r="Q14" s="65">
        <v>448197</v>
      </c>
      <c r="R14" s="65">
        <v>6886.61</v>
      </c>
      <c r="S14" s="65">
        <v>103930</v>
      </c>
      <c r="T14" s="65">
        <v>3875.28</v>
      </c>
      <c r="U14" s="65">
        <v>25214</v>
      </c>
      <c r="V14" s="65">
        <v>2510.93</v>
      </c>
      <c r="W14" s="65">
        <v>16036</v>
      </c>
      <c r="X14" s="65">
        <v>1619.43</v>
      </c>
      <c r="Y14" s="65">
        <v>14087</v>
      </c>
      <c r="Z14" s="65">
        <v>329.5</v>
      </c>
      <c r="AA14" s="65">
        <v>2478</v>
      </c>
      <c r="AB14" s="65">
        <v>41.46</v>
      </c>
      <c r="AC14" s="65">
        <f t="shared" si="2"/>
        <v>159267</v>
      </c>
      <c r="AD14" s="65">
        <f t="shared" si="3"/>
        <v>8335.14</v>
      </c>
      <c r="AE14" s="65">
        <v>3003</v>
      </c>
      <c r="AF14" s="65">
        <v>235.16</v>
      </c>
      <c r="AG14" s="65">
        <v>27798</v>
      </c>
      <c r="AH14" s="65">
        <v>735.96</v>
      </c>
      <c r="AI14" s="65">
        <v>19048</v>
      </c>
      <c r="AJ14" s="65">
        <v>1616.3</v>
      </c>
      <c r="AK14" s="65">
        <v>4444</v>
      </c>
      <c r="AL14" s="65">
        <v>157.22</v>
      </c>
      <c r="AM14" s="65">
        <v>422943</v>
      </c>
      <c r="AN14" s="65">
        <v>234.77</v>
      </c>
      <c r="AO14" s="65">
        <v>115286</v>
      </c>
      <c r="AP14" s="65">
        <v>1971.59</v>
      </c>
      <c r="AQ14" s="65">
        <v>4649</v>
      </c>
      <c r="AR14" s="65">
        <v>170.7</v>
      </c>
      <c r="AS14" s="65">
        <f t="shared" si="4"/>
        <v>3162495</v>
      </c>
      <c r="AT14" s="65">
        <f t="shared" si="5"/>
        <v>46048.67</v>
      </c>
      <c r="AU14" s="65">
        <v>744036</v>
      </c>
      <c r="AV14" s="65">
        <v>10896.42</v>
      </c>
      <c r="AW14" s="65">
        <v>116777</v>
      </c>
      <c r="AX14" s="65">
        <v>1938.07</v>
      </c>
      <c r="AY14" s="65">
        <v>5582</v>
      </c>
      <c r="AZ14" s="65">
        <v>113.99</v>
      </c>
      <c r="BA14" s="65">
        <v>1474</v>
      </c>
      <c r="BB14" s="65">
        <v>147.77</v>
      </c>
      <c r="BC14" s="65">
        <v>9558</v>
      </c>
      <c r="BD14" s="65">
        <v>963.84</v>
      </c>
      <c r="BE14" s="65">
        <v>46684</v>
      </c>
      <c r="BF14" s="65">
        <v>1642.13</v>
      </c>
      <c r="BG14" s="65">
        <v>230078</v>
      </c>
      <c r="BH14" s="65">
        <v>15298.29</v>
      </c>
      <c r="BI14" s="65">
        <f t="shared" si="6"/>
        <v>293376</v>
      </c>
      <c r="BJ14" s="65">
        <f t="shared" si="7"/>
        <v>18166.02</v>
      </c>
      <c r="BK14" s="65">
        <f t="shared" si="8"/>
        <v>3455871</v>
      </c>
      <c r="BL14" s="65">
        <f t="shared" si="9"/>
        <v>64214.69</v>
      </c>
    </row>
    <row r="15" spans="1:64" s="63" customFormat="1" ht="12">
      <c r="A15" s="65">
        <v>6</v>
      </c>
      <c r="B15" s="66" t="s">
        <v>91</v>
      </c>
      <c r="C15" s="65">
        <v>242473</v>
      </c>
      <c r="D15" s="65">
        <v>2567.9</v>
      </c>
      <c r="E15" s="65">
        <v>164634</v>
      </c>
      <c r="F15" s="65">
        <v>1729.18</v>
      </c>
      <c r="G15" s="65">
        <v>22847</v>
      </c>
      <c r="H15" s="65">
        <v>334.48</v>
      </c>
      <c r="I15" s="65">
        <v>4805</v>
      </c>
      <c r="J15" s="65">
        <v>111.87</v>
      </c>
      <c r="K15" s="65">
        <v>5733</v>
      </c>
      <c r="L15" s="65">
        <v>122.78</v>
      </c>
      <c r="M15" s="65">
        <v>1272</v>
      </c>
      <c r="N15" s="65">
        <v>23.59</v>
      </c>
      <c r="O15" s="65">
        <f t="shared" si="0"/>
        <v>417645</v>
      </c>
      <c r="P15" s="65">
        <f t="shared" si="1"/>
        <v>4531.73</v>
      </c>
      <c r="Q15" s="65">
        <v>548252</v>
      </c>
      <c r="R15" s="65">
        <v>767.83</v>
      </c>
      <c r="S15" s="65">
        <v>18108</v>
      </c>
      <c r="T15" s="65">
        <v>547.75</v>
      </c>
      <c r="U15" s="65">
        <v>4755</v>
      </c>
      <c r="V15" s="65">
        <v>556.54</v>
      </c>
      <c r="W15" s="65">
        <v>1379</v>
      </c>
      <c r="X15" s="65">
        <v>141.67</v>
      </c>
      <c r="Y15" s="65">
        <v>2029</v>
      </c>
      <c r="Z15" s="65">
        <v>98.42</v>
      </c>
      <c r="AA15" s="65">
        <v>449</v>
      </c>
      <c r="AB15" s="65">
        <v>6.62</v>
      </c>
      <c r="AC15" s="65">
        <f t="shared" si="2"/>
        <v>26271</v>
      </c>
      <c r="AD15" s="65">
        <f t="shared" si="3"/>
        <v>1344.38</v>
      </c>
      <c r="AE15" s="65">
        <v>957</v>
      </c>
      <c r="AF15" s="65">
        <v>121.85</v>
      </c>
      <c r="AG15" s="65">
        <v>4015</v>
      </c>
      <c r="AH15" s="65">
        <v>95.59</v>
      </c>
      <c r="AI15" s="65">
        <v>3009</v>
      </c>
      <c r="AJ15" s="65">
        <v>230.75</v>
      </c>
      <c r="AK15" s="65">
        <v>1069</v>
      </c>
      <c r="AL15" s="65">
        <v>22.27</v>
      </c>
      <c r="AM15" s="65">
        <v>278516</v>
      </c>
      <c r="AN15" s="65">
        <v>94.97</v>
      </c>
      <c r="AO15" s="65">
        <v>12917</v>
      </c>
      <c r="AP15" s="65">
        <v>233.67</v>
      </c>
      <c r="AQ15" s="65">
        <v>199</v>
      </c>
      <c r="AR15" s="65">
        <v>5</v>
      </c>
      <c r="AS15" s="65">
        <f t="shared" si="4"/>
        <v>744399</v>
      </c>
      <c r="AT15" s="65">
        <f t="shared" si="5"/>
        <v>6675.210000000001</v>
      </c>
      <c r="AU15" s="65">
        <v>108953</v>
      </c>
      <c r="AV15" s="65">
        <v>1341.48</v>
      </c>
      <c r="AW15" s="65">
        <v>16758</v>
      </c>
      <c r="AX15" s="65">
        <v>229.1</v>
      </c>
      <c r="AY15" s="65">
        <v>1180</v>
      </c>
      <c r="AZ15" s="65">
        <v>4.69</v>
      </c>
      <c r="BA15" s="65">
        <v>65</v>
      </c>
      <c r="BB15" s="65">
        <v>2.14</v>
      </c>
      <c r="BC15" s="65">
        <v>1563</v>
      </c>
      <c r="BD15" s="65">
        <v>42.98</v>
      </c>
      <c r="BE15" s="65">
        <v>12884</v>
      </c>
      <c r="BF15" s="65">
        <v>579.14</v>
      </c>
      <c r="BG15" s="65">
        <v>32070</v>
      </c>
      <c r="BH15" s="65">
        <v>1754.17</v>
      </c>
      <c r="BI15" s="65">
        <f t="shared" si="6"/>
        <v>47762</v>
      </c>
      <c r="BJ15" s="65">
        <f t="shared" si="7"/>
        <v>2383.12</v>
      </c>
      <c r="BK15" s="65">
        <f t="shared" si="8"/>
        <v>792161</v>
      </c>
      <c r="BL15" s="65">
        <f t="shared" si="9"/>
        <v>9058.330000000002</v>
      </c>
    </row>
    <row r="16" spans="1:64" s="63" customFormat="1" ht="12">
      <c r="A16" s="65">
        <v>7</v>
      </c>
      <c r="B16" s="66" t="s">
        <v>92</v>
      </c>
      <c r="C16" s="65">
        <v>1779016</v>
      </c>
      <c r="D16" s="65">
        <v>19955.65</v>
      </c>
      <c r="E16" s="65">
        <v>271855</v>
      </c>
      <c r="F16" s="65">
        <v>4313.74</v>
      </c>
      <c r="G16" s="65">
        <v>176631</v>
      </c>
      <c r="H16" s="65">
        <v>3047.15</v>
      </c>
      <c r="I16" s="65">
        <v>39844</v>
      </c>
      <c r="J16" s="65">
        <v>880.37</v>
      </c>
      <c r="K16" s="65">
        <v>58763</v>
      </c>
      <c r="L16" s="65">
        <v>1492.91</v>
      </c>
      <c r="M16" s="65">
        <v>11944</v>
      </c>
      <c r="N16" s="65">
        <v>524.62</v>
      </c>
      <c r="O16" s="65">
        <f t="shared" si="0"/>
        <v>2149478</v>
      </c>
      <c r="P16" s="65">
        <f t="shared" si="1"/>
        <v>26642.67</v>
      </c>
      <c r="Q16" s="65">
        <v>441243</v>
      </c>
      <c r="R16" s="65">
        <v>5858.98</v>
      </c>
      <c r="S16" s="65">
        <v>145817</v>
      </c>
      <c r="T16" s="65">
        <v>4678.99</v>
      </c>
      <c r="U16" s="65">
        <v>79506</v>
      </c>
      <c r="V16" s="65">
        <v>5093.44</v>
      </c>
      <c r="W16" s="65">
        <v>17440</v>
      </c>
      <c r="X16" s="65">
        <v>1559.72</v>
      </c>
      <c r="Y16" s="65">
        <v>9288</v>
      </c>
      <c r="Z16" s="65">
        <v>297.74</v>
      </c>
      <c r="AA16" s="65">
        <v>2889</v>
      </c>
      <c r="AB16" s="65">
        <v>59.2</v>
      </c>
      <c r="AC16" s="65">
        <f t="shared" si="2"/>
        <v>252051</v>
      </c>
      <c r="AD16" s="65">
        <f t="shared" si="3"/>
        <v>11629.89</v>
      </c>
      <c r="AE16" s="65">
        <v>4866</v>
      </c>
      <c r="AF16" s="65">
        <v>336.04</v>
      </c>
      <c r="AG16" s="65">
        <v>29260</v>
      </c>
      <c r="AH16" s="65">
        <v>724.87</v>
      </c>
      <c r="AI16" s="65">
        <v>17362</v>
      </c>
      <c r="AJ16" s="65">
        <v>1285.86</v>
      </c>
      <c r="AK16" s="65">
        <v>7160</v>
      </c>
      <c r="AL16" s="65">
        <v>282.4</v>
      </c>
      <c r="AM16" s="65">
        <v>803258</v>
      </c>
      <c r="AN16" s="65">
        <v>690.74</v>
      </c>
      <c r="AO16" s="65">
        <v>50445</v>
      </c>
      <c r="AP16" s="65">
        <v>1093.55</v>
      </c>
      <c r="AQ16" s="65">
        <v>2098</v>
      </c>
      <c r="AR16" s="65">
        <v>35</v>
      </c>
      <c r="AS16" s="65">
        <f t="shared" si="4"/>
        <v>3313880</v>
      </c>
      <c r="AT16" s="65">
        <f t="shared" si="5"/>
        <v>42686.020000000004</v>
      </c>
      <c r="AU16" s="65">
        <v>182811</v>
      </c>
      <c r="AV16" s="65">
        <v>2318.63</v>
      </c>
      <c r="AW16" s="65">
        <v>25399</v>
      </c>
      <c r="AX16" s="65">
        <v>421.69</v>
      </c>
      <c r="AY16" s="65">
        <v>3552</v>
      </c>
      <c r="AZ16" s="65">
        <v>27.6</v>
      </c>
      <c r="BA16" s="65">
        <v>530</v>
      </c>
      <c r="BB16" s="65">
        <v>17.43</v>
      </c>
      <c r="BC16" s="65">
        <v>16453</v>
      </c>
      <c r="BD16" s="65">
        <v>1185.82</v>
      </c>
      <c r="BE16" s="65">
        <v>62939</v>
      </c>
      <c r="BF16" s="65">
        <v>3487.33</v>
      </c>
      <c r="BG16" s="65">
        <v>178298</v>
      </c>
      <c r="BH16" s="65">
        <v>9538.82</v>
      </c>
      <c r="BI16" s="65">
        <f t="shared" si="6"/>
        <v>261772</v>
      </c>
      <c r="BJ16" s="65">
        <f t="shared" si="7"/>
        <v>14257</v>
      </c>
      <c r="BK16" s="65">
        <f t="shared" si="8"/>
        <v>3575652</v>
      </c>
      <c r="BL16" s="65">
        <f t="shared" si="9"/>
        <v>56943.020000000004</v>
      </c>
    </row>
    <row r="17" spans="1:64" s="63" customFormat="1" ht="12">
      <c r="A17" s="65">
        <v>8</v>
      </c>
      <c r="B17" s="66" t="s">
        <v>93</v>
      </c>
      <c r="C17" s="65">
        <v>127711</v>
      </c>
      <c r="D17" s="65">
        <v>1025.51</v>
      </c>
      <c r="E17" s="65">
        <v>23908</v>
      </c>
      <c r="F17" s="65">
        <v>330.5</v>
      </c>
      <c r="G17" s="65">
        <v>23263</v>
      </c>
      <c r="H17" s="65">
        <v>261.42</v>
      </c>
      <c r="I17" s="65">
        <v>4953</v>
      </c>
      <c r="J17" s="65">
        <v>185.54</v>
      </c>
      <c r="K17" s="65">
        <v>7768</v>
      </c>
      <c r="L17" s="65">
        <v>761.85</v>
      </c>
      <c r="M17" s="65">
        <v>4202</v>
      </c>
      <c r="N17" s="65">
        <v>280.58</v>
      </c>
      <c r="O17" s="65">
        <f t="shared" si="0"/>
        <v>164340</v>
      </c>
      <c r="P17" s="65">
        <f t="shared" si="1"/>
        <v>2303.4</v>
      </c>
      <c r="Q17" s="65">
        <v>448931</v>
      </c>
      <c r="R17" s="65">
        <v>236.68</v>
      </c>
      <c r="S17" s="65">
        <v>14485</v>
      </c>
      <c r="T17" s="65">
        <v>939.28</v>
      </c>
      <c r="U17" s="65">
        <v>3439</v>
      </c>
      <c r="V17" s="65">
        <v>758.49</v>
      </c>
      <c r="W17" s="65">
        <v>2967</v>
      </c>
      <c r="X17" s="65">
        <v>485.25</v>
      </c>
      <c r="Y17" s="65">
        <v>634</v>
      </c>
      <c r="Z17" s="65">
        <v>36.09</v>
      </c>
      <c r="AA17" s="65">
        <v>378</v>
      </c>
      <c r="AB17" s="65">
        <v>11.35</v>
      </c>
      <c r="AC17" s="65">
        <f t="shared" si="2"/>
        <v>21525</v>
      </c>
      <c r="AD17" s="65">
        <f t="shared" si="3"/>
        <v>2219.11</v>
      </c>
      <c r="AE17" s="65">
        <v>457</v>
      </c>
      <c r="AF17" s="65">
        <v>41</v>
      </c>
      <c r="AG17" s="65">
        <v>3742</v>
      </c>
      <c r="AH17" s="65">
        <v>108.3</v>
      </c>
      <c r="AI17" s="65">
        <v>2641</v>
      </c>
      <c r="AJ17" s="65">
        <v>242.04</v>
      </c>
      <c r="AK17" s="65">
        <v>1638</v>
      </c>
      <c r="AL17" s="65">
        <v>42.09</v>
      </c>
      <c r="AM17" s="65">
        <v>552252</v>
      </c>
      <c r="AN17" s="65">
        <v>447.48</v>
      </c>
      <c r="AO17" s="65">
        <v>9113</v>
      </c>
      <c r="AP17" s="65">
        <v>165.11</v>
      </c>
      <c r="AQ17" s="65">
        <v>1342</v>
      </c>
      <c r="AR17" s="65">
        <v>23.35</v>
      </c>
      <c r="AS17" s="65">
        <f t="shared" si="4"/>
        <v>755708</v>
      </c>
      <c r="AT17" s="65">
        <f t="shared" si="5"/>
        <v>5568.53</v>
      </c>
      <c r="AU17" s="65">
        <v>14897</v>
      </c>
      <c r="AV17" s="65">
        <v>355.92</v>
      </c>
      <c r="AW17" s="65">
        <v>3109</v>
      </c>
      <c r="AX17" s="65">
        <v>39.49</v>
      </c>
      <c r="AY17" s="65">
        <v>469</v>
      </c>
      <c r="AZ17" s="65">
        <v>2.59</v>
      </c>
      <c r="BA17" s="65">
        <v>147</v>
      </c>
      <c r="BB17" s="65">
        <v>11.96</v>
      </c>
      <c r="BC17" s="65">
        <v>1160</v>
      </c>
      <c r="BD17" s="65">
        <v>157.35</v>
      </c>
      <c r="BE17" s="65">
        <v>1227</v>
      </c>
      <c r="BF17" s="65">
        <v>36.94</v>
      </c>
      <c r="BG17" s="65">
        <v>22251</v>
      </c>
      <c r="BH17" s="65">
        <v>15055.2</v>
      </c>
      <c r="BI17" s="65">
        <f t="shared" si="6"/>
        <v>25254</v>
      </c>
      <c r="BJ17" s="65">
        <f t="shared" si="7"/>
        <v>15264.04</v>
      </c>
      <c r="BK17" s="65">
        <f t="shared" si="8"/>
        <v>780962</v>
      </c>
      <c r="BL17" s="65">
        <f t="shared" si="9"/>
        <v>20832.57</v>
      </c>
    </row>
    <row r="18" spans="1:64" s="63" customFormat="1" ht="12">
      <c r="A18" s="65">
        <v>9</v>
      </c>
      <c r="B18" s="66" t="s">
        <v>94</v>
      </c>
      <c r="C18" s="65">
        <v>1008</v>
      </c>
      <c r="D18" s="65">
        <v>7.68</v>
      </c>
      <c r="E18" s="65">
        <v>358</v>
      </c>
      <c r="F18" s="65">
        <v>4.11</v>
      </c>
      <c r="G18" s="65">
        <v>473</v>
      </c>
      <c r="H18" s="65">
        <v>4.97</v>
      </c>
      <c r="I18" s="65">
        <v>105</v>
      </c>
      <c r="J18" s="65">
        <v>0.47</v>
      </c>
      <c r="K18" s="65">
        <v>154</v>
      </c>
      <c r="L18" s="65">
        <v>1.58</v>
      </c>
      <c r="M18" s="65">
        <v>111</v>
      </c>
      <c r="N18" s="65">
        <v>0.97</v>
      </c>
      <c r="O18" s="65">
        <f t="shared" si="0"/>
        <v>1625</v>
      </c>
      <c r="P18" s="65">
        <f t="shared" si="1"/>
        <v>13.84</v>
      </c>
      <c r="Q18" s="65">
        <v>669</v>
      </c>
      <c r="R18" s="65">
        <v>4.09</v>
      </c>
      <c r="S18" s="65">
        <v>1379</v>
      </c>
      <c r="T18" s="65">
        <v>19.66</v>
      </c>
      <c r="U18" s="65">
        <v>48</v>
      </c>
      <c r="V18" s="65">
        <v>8.24</v>
      </c>
      <c r="W18" s="65">
        <v>81</v>
      </c>
      <c r="X18" s="65">
        <v>13.02</v>
      </c>
      <c r="Y18" s="65">
        <v>22</v>
      </c>
      <c r="Z18" s="65">
        <v>0.12</v>
      </c>
      <c r="AA18" s="65">
        <v>1</v>
      </c>
      <c r="AB18" s="65">
        <v>0.01</v>
      </c>
      <c r="AC18" s="65">
        <f t="shared" si="2"/>
        <v>1530</v>
      </c>
      <c r="AD18" s="65">
        <f t="shared" si="3"/>
        <v>41.04</v>
      </c>
      <c r="AE18" s="65">
        <v>1</v>
      </c>
      <c r="AF18" s="65">
        <v>1.09</v>
      </c>
      <c r="AG18" s="65">
        <v>78</v>
      </c>
      <c r="AH18" s="65">
        <v>3.26</v>
      </c>
      <c r="AI18" s="65">
        <v>91</v>
      </c>
      <c r="AJ18" s="65">
        <v>10.87</v>
      </c>
      <c r="AK18" s="65">
        <v>6</v>
      </c>
      <c r="AL18" s="65">
        <v>0.32</v>
      </c>
      <c r="AM18" s="65">
        <v>31</v>
      </c>
      <c r="AN18" s="65">
        <v>0.75</v>
      </c>
      <c r="AO18" s="65">
        <v>232</v>
      </c>
      <c r="AP18" s="65">
        <v>15.12</v>
      </c>
      <c r="AQ18" s="65">
        <v>29</v>
      </c>
      <c r="AR18" s="65">
        <v>1.83</v>
      </c>
      <c r="AS18" s="65">
        <f t="shared" si="4"/>
        <v>3594</v>
      </c>
      <c r="AT18" s="65">
        <f t="shared" si="5"/>
        <v>86.28999999999999</v>
      </c>
      <c r="AU18" s="65">
        <v>167</v>
      </c>
      <c r="AV18" s="65">
        <v>5.68</v>
      </c>
      <c r="AW18" s="65">
        <v>86</v>
      </c>
      <c r="AX18" s="65">
        <v>1.73</v>
      </c>
      <c r="AY18" s="65">
        <v>0</v>
      </c>
      <c r="AZ18" s="65">
        <v>0</v>
      </c>
      <c r="BA18" s="65">
        <v>1</v>
      </c>
      <c r="BB18" s="65">
        <v>0.05</v>
      </c>
      <c r="BC18" s="65">
        <v>5</v>
      </c>
      <c r="BD18" s="65">
        <v>0.29</v>
      </c>
      <c r="BE18" s="65">
        <v>22</v>
      </c>
      <c r="BF18" s="65">
        <v>3.73</v>
      </c>
      <c r="BG18" s="65">
        <v>958</v>
      </c>
      <c r="BH18" s="65">
        <v>63.94</v>
      </c>
      <c r="BI18" s="65">
        <f t="shared" si="6"/>
        <v>986</v>
      </c>
      <c r="BJ18" s="65">
        <f t="shared" si="7"/>
        <v>68.00999999999999</v>
      </c>
      <c r="BK18" s="65">
        <f t="shared" si="8"/>
        <v>4580</v>
      </c>
      <c r="BL18" s="65">
        <f t="shared" si="9"/>
        <v>154.29999999999998</v>
      </c>
    </row>
    <row r="19" spans="1:64" s="63" customFormat="1" ht="12">
      <c r="A19" s="65">
        <v>10</v>
      </c>
      <c r="B19" s="66" t="s">
        <v>95</v>
      </c>
      <c r="C19" s="65">
        <v>397112</v>
      </c>
      <c r="D19" s="65">
        <v>4406.12</v>
      </c>
      <c r="E19" s="65">
        <v>108079</v>
      </c>
      <c r="F19" s="65">
        <v>1879.81</v>
      </c>
      <c r="G19" s="65">
        <v>47043</v>
      </c>
      <c r="H19" s="65">
        <v>941.26</v>
      </c>
      <c r="I19" s="65">
        <v>13146</v>
      </c>
      <c r="J19" s="65">
        <v>250.75</v>
      </c>
      <c r="K19" s="65">
        <v>16806</v>
      </c>
      <c r="L19" s="65">
        <v>716.69</v>
      </c>
      <c r="M19" s="65">
        <v>6770</v>
      </c>
      <c r="N19" s="65">
        <v>155.14</v>
      </c>
      <c r="O19" s="65">
        <f t="shared" si="0"/>
        <v>535143</v>
      </c>
      <c r="P19" s="65">
        <f t="shared" si="1"/>
        <v>7253.370000000001</v>
      </c>
      <c r="Q19" s="65">
        <v>81981</v>
      </c>
      <c r="R19" s="65">
        <v>1066.77</v>
      </c>
      <c r="S19" s="65">
        <v>55091</v>
      </c>
      <c r="T19" s="65">
        <v>2440.34</v>
      </c>
      <c r="U19" s="65">
        <v>9385</v>
      </c>
      <c r="V19" s="65">
        <v>2221.88</v>
      </c>
      <c r="W19" s="65">
        <v>9555</v>
      </c>
      <c r="X19" s="65">
        <v>1680.44</v>
      </c>
      <c r="Y19" s="65">
        <v>2799</v>
      </c>
      <c r="Z19" s="65">
        <v>66.54</v>
      </c>
      <c r="AA19" s="65">
        <v>960</v>
      </c>
      <c r="AB19" s="65">
        <v>20.84</v>
      </c>
      <c r="AC19" s="65">
        <f t="shared" si="2"/>
        <v>76830</v>
      </c>
      <c r="AD19" s="65">
        <f t="shared" si="3"/>
        <v>6409.2</v>
      </c>
      <c r="AE19" s="65">
        <v>933</v>
      </c>
      <c r="AF19" s="65">
        <v>100.92</v>
      </c>
      <c r="AG19" s="65">
        <v>8706</v>
      </c>
      <c r="AH19" s="65">
        <v>210.87</v>
      </c>
      <c r="AI19" s="65">
        <v>6120</v>
      </c>
      <c r="AJ19" s="65">
        <v>529.79</v>
      </c>
      <c r="AK19" s="65">
        <v>1696</v>
      </c>
      <c r="AL19" s="65">
        <v>55.81</v>
      </c>
      <c r="AM19" s="65">
        <v>338904</v>
      </c>
      <c r="AN19" s="65">
        <v>483.11</v>
      </c>
      <c r="AO19" s="65">
        <v>36097</v>
      </c>
      <c r="AP19" s="65">
        <v>640.9</v>
      </c>
      <c r="AQ19" s="65">
        <v>646</v>
      </c>
      <c r="AR19" s="65">
        <v>15.02</v>
      </c>
      <c r="AS19" s="65">
        <f t="shared" si="4"/>
        <v>1004429</v>
      </c>
      <c r="AT19" s="65">
        <f t="shared" si="5"/>
        <v>15683.970000000001</v>
      </c>
      <c r="AU19" s="65">
        <v>119530</v>
      </c>
      <c r="AV19" s="65">
        <v>2201.96</v>
      </c>
      <c r="AW19" s="65">
        <v>24954</v>
      </c>
      <c r="AX19" s="65">
        <v>365.89</v>
      </c>
      <c r="AY19" s="65">
        <v>1203</v>
      </c>
      <c r="AZ19" s="65">
        <v>16.46</v>
      </c>
      <c r="BA19" s="65">
        <v>361</v>
      </c>
      <c r="BB19" s="65">
        <v>22.22</v>
      </c>
      <c r="BC19" s="65">
        <v>2124</v>
      </c>
      <c r="BD19" s="65">
        <v>438.51</v>
      </c>
      <c r="BE19" s="65">
        <v>20399</v>
      </c>
      <c r="BF19" s="65">
        <v>1614.26</v>
      </c>
      <c r="BG19" s="65">
        <v>48407</v>
      </c>
      <c r="BH19" s="65">
        <v>7325.48</v>
      </c>
      <c r="BI19" s="65">
        <f t="shared" si="6"/>
        <v>72494</v>
      </c>
      <c r="BJ19" s="65">
        <f t="shared" si="7"/>
        <v>9416.93</v>
      </c>
      <c r="BK19" s="65">
        <f t="shared" si="8"/>
        <v>1076923</v>
      </c>
      <c r="BL19" s="65">
        <f t="shared" si="9"/>
        <v>25100.9</v>
      </c>
    </row>
    <row r="20" spans="1:64" s="63" customFormat="1" ht="12">
      <c r="A20" s="65">
        <v>11</v>
      </c>
      <c r="B20" s="66" t="s">
        <v>96</v>
      </c>
      <c r="C20" s="65">
        <v>70909</v>
      </c>
      <c r="D20" s="65">
        <v>868.66</v>
      </c>
      <c r="E20" s="65">
        <v>31365</v>
      </c>
      <c r="F20" s="65">
        <v>364.76</v>
      </c>
      <c r="G20" s="65">
        <v>11769</v>
      </c>
      <c r="H20" s="65">
        <v>138.53</v>
      </c>
      <c r="I20" s="65">
        <v>1851</v>
      </c>
      <c r="J20" s="65">
        <v>32.55</v>
      </c>
      <c r="K20" s="65">
        <v>3038</v>
      </c>
      <c r="L20" s="65">
        <v>45.17</v>
      </c>
      <c r="M20" s="65">
        <v>999</v>
      </c>
      <c r="N20" s="65">
        <v>15.37</v>
      </c>
      <c r="O20" s="65">
        <f t="shared" si="0"/>
        <v>107163</v>
      </c>
      <c r="P20" s="65">
        <f t="shared" si="1"/>
        <v>1311.14</v>
      </c>
      <c r="Q20" s="65">
        <v>12159</v>
      </c>
      <c r="R20" s="65">
        <v>159.88</v>
      </c>
      <c r="S20" s="65">
        <v>7304</v>
      </c>
      <c r="T20" s="65">
        <v>181.42</v>
      </c>
      <c r="U20" s="65">
        <v>1521</v>
      </c>
      <c r="V20" s="65">
        <v>221.88</v>
      </c>
      <c r="W20" s="65">
        <v>890</v>
      </c>
      <c r="X20" s="65">
        <v>42.18</v>
      </c>
      <c r="Y20" s="65">
        <v>397</v>
      </c>
      <c r="Z20" s="65">
        <v>7.32</v>
      </c>
      <c r="AA20" s="65">
        <v>164</v>
      </c>
      <c r="AB20" s="65">
        <v>1.94</v>
      </c>
      <c r="AC20" s="65">
        <f t="shared" si="2"/>
        <v>10112</v>
      </c>
      <c r="AD20" s="65">
        <f t="shared" si="3"/>
        <v>452.79999999999995</v>
      </c>
      <c r="AE20" s="65">
        <v>131</v>
      </c>
      <c r="AF20" s="65">
        <v>29.98</v>
      </c>
      <c r="AG20" s="65">
        <v>2300</v>
      </c>
      <c r="AH20" s="65">
        <v>55.15</v>
      </c>
      <c r="AI20" s="65">
        <v>1559</v>
      </c>
      <c r="AJ20" s="65">
        <v>143.87</v>
      </c>
      <c r="AK20" s="65">
        <v>795</v>
      </c>
      <c r="AL20" s="65">
        <v>17.81</v>
      </c>
      <c r="AM20" s="65">
        <v>221039</v>
      </c>
      <c r="AN20" s="65">
        <v>89.71</v>
      </c>
      <c r="AO20" s="65">
        <v>25313</v>
      </c>
      <c r="AP20" s="65">
        <v>648.29</v>
      </c>
      <c r="AQ20" s="65">
        <v>1997</v>
      </c>
      <c r="AR20" s="65">
        <v>262.94</v>
      </c>
      <c r="AS20" s="65">
        <f t="shared" si="4"/>
        <v>368412</v>
      </c>
      <c r="AT20" s="65">
        <f t="shared" si="5"/>
        <v>2748.75</v>
      </c>
      <c r="AU20" s="65">
        <v>18240</v>
      </c>
      <c r="AV20" s="65">
        <v>386.69</v>
      </c>
      <c r="AW20" s="65">
        <v>3676</v>
      </c>
      <c r="AX20" s="65">
        <v>65.33</v>
      </c>
      <c r="AY20" s="65">
        <v>45</v>
      </c>
      <c r="AZ20" s="65">
        <v>1.22</v>
      </c>
      <c r="BA20" s="65">
        <v>18</v>
      </c>
      <c r="BB20" s="65">
        <v>0.68</v>
      </c>
      <c r="BC20" s="65">
        <v>456</v>
      </c>
      <c r="BD20" s="65">
        <v>98.5</v>
      </c>
      <c r="BE20" s="65">
        <v>1676</v>
      </c>
      <c r="BF20" s="65">
        <v>13.93</v>
      </c>
      <c r="BG20" s="65">
        <v>12396</v>
      </c>
      <c r="BH20" s="65">
        <v>686.57</v>
      </c>
      <c r="BI20" s="65">
        <f t="shared" si="6"/>
        <v>14591</v>
      </c>
      <c r="BJ20" s="65">
        <f t="shared" si="7"/>
        <v>800.9000000000001</v>
      </c>
      <c r="BK20" s="65">
        <f t="shared" si="8"/>
        <v>383003</v>
      </c>
      <c r="BL20" s="65">
        <f t="shared" si="9"/>
        <v>3549.65</v>
      </c>
    </row>
    <row r="21" spans="1:64" s="63" customFormat="1" ht="12">
      <c r="A21" s="65">
        <v>12</v>
      </c>
      <c r="B21" s="66" t="s">
        <v>97</v>
      </c>
      <c r="C21" s="65">
        <v>1250631</v>
      </c>
      <c r="D21" s="65">
        <v>17860.02</v>
      </c>
      <c r="E21" s="65">
        <v>237701</v>
      </c>
      <c r="F21" s="65">
        <v>6715.37</v>
      </c>
      <c r="G21" s="65">
        <v>213660</v>
      </c>
      <c r="H21" s="65">
        <v>3404.5</v>
      </c>
      <c r="I21" s="65">
        <v>42266</v>
      </c>
      <c r="J21" s="65">
        <v>801.59</v>
      </c>
      <c r="K21" s="65">
        <v>53937</v>
      </c>
      <c r="L21" s="65">
        <v>2936.9</v>
      </c>
      <c r="M21" s="65">
        <v>19093</v>
      </c>
      <c r="N21" s="65">
        <v>1994.94</v>
      </c>
      <c r="O21" s="65">
        <f t="shared" si="0"/>
        <v>1584535</v>
      </c>
      <c r="P21" s="65">
        <f t="shared" si="1"/>
        <v>28313.88</v>
      </c>
      <c r="Q21" s="65">
        <v>310353</v>
      </c>
      <c r="R21" s="65">
        <v>5800.88</v>
      </c>
      <c r="S21" s="65">
        <v>125034</v>
      </c>
      <c r="T21" s="65">
        <v>6632.37</v>
      </c>
      <c r="U21" s="65">
        <v>45768</v>
      </c>
      <c r="V21" s="65">
        <v>5077.68</v>
      </c>
      <c r="W21" s="65">
        <v>22427</v>
      </c>
      <c r="X21" s="65">
        <v>3830.3</v>
      </c>
      <c r="Y21" s="65">
        <v>14207</v>
      </c>
      <c r="Z21" s="65">
        <v>330.81</v>
      </c>
      <c r="AA21" s="65">
        <v>3277</v>
      </c>
      <c r="AB21" s="65">
        <v>54.78</v>
      </c>
      <c r="AC21" s="65">
        <f t="shared" si="2"/>
        <v>207436</v>
      </c>
      <c r="AD21" s="65">
        <f t="shared" si="3"/>
        <v>15871.159999999998</v>
      </c>
      <c r="AE21" s="65">
        <v>4315</v>
      </c>
      <c r="AF21" s="65">
        <v>421.79</v>
      </c>
      <c r="AG21" s="65">
        <v>38497</v>
      </c>
      <c r="AH21" s="65">
        <v>892.45</v>
      </c>
      <c r="AI21" s="65">
        <v>37598</v>
      </c>
      <c r="AJ21" s="65">
        <v>2964.88</v>
      </c>
      <c r="AK21" s="65">
        <v>8315</v>
      </c>
      <c r="AL21" s="65">
        <v>269.24</v>
      </c>
      <c r="AM21" s="65">
        <v>1322245</v>
      </c>
      <c r="AN21" s="65">
        <v>879.05</v>
      </c>
      <c r="AO21" s="65">
        <v>101795</v>
      </c>
      <c r="AP21" s="65">
        <v>1744.9</v>
      </c>
      <c r="AQ21" s="65">
        <v>3599</v>
      </c>
      <c r="AR21" s="65">
        <v>81.11</v>
      </c>
      <c r="AS21" s="65">
        <f t="shared" si="4"/>
        <v>3304736</v>
      </c>
      <c r="AT21" s="65">
        <f t="shared" si="5"/>
        <v>51357.35</v>
      </c>
      <c r="AU21" s="65">
        <v>354992</v>
      </c>
      <c r="AV21" s="65">
        <v>7370.42</v>
      </c>
      <c r="AW21" s="65">
        <v>50438</v>
      </c>
      <c r="AX21" s="65">
        <v>971.8</v>
      </c>
      <c r="AY21" s="65">
        <v>3967</v>
      </c>
      <c r="AZ21" s="65">
        <v>32.36</v>
      </c>
      <c r="BA21" s="65">
        <v>312</v>
      </c>
      <c r="BB21" s="65">
        <v>17.47</v>
      </c>
      <c r="BC21" s="65">
        <v>19379</v>
      </c>
      <c r="BD21" s="65">
        <v>2274.05</v>
      </c>
      <c r="BE21" s="65">
        <v>46944</v>
      </c>
      <c r="BF21" s="65">
        <v>1605.76</v>
      </c>
      <c r="BG21" s="65">
        <v>225512</v>
      </c>
      <c r="BH21" s="65">
        <v>42220.82</v>
      </c>
      <c r="BI21" s="65">
        <f t="shared" si="6"/>
        <v>296114</v>
      </c>
      <c r="BJ21" s="65">
        <f t="shared" si="7"/>
        <v>46150.46</v>
      </c>
      <c r="BK21" s="65">
        <f t="shared" si="8"/>
        <v>3600850</v>
      </c>
      <c r="BL21" s="65">
        <f t="shared" si="9"/>
        <v>97507.81</v>
      </c>
    </row>
    <row r="22" spans="1:64" s="63" customFormat="1" ht="12">
      <c r="A22" s="65">
        <v>13</v>
      </c>
      <c r="B22" s="66" t="s">
        <v>98</v>
      </c>
      <c r="C22" s="65">
        <v>105707</v>
      </c>
      <c r="D22" s="65">
        <v>1215.55</v>
      </c>
      <c r="E22" s="65">
        <v>46980</v>
      </c>
      <c r="F22" s="65">
        <v>1033.41</v>
      </c>
      <c r="G22" s="65">
        <v>20975</v>
      </c>
      <c r="H22" s="65">
        <v>275.78</v>
      </c>
      <c r="I22" s="65">
        <v>3164</v>
      </c>
      <c r="J22" s="65">
        <v>56.4</v>
      </c>
      <c r="K22" s="65">
        <v>6378</v>
      </c>
      <c r="L22" s="65">
        <v>1561.35</v>
      </c>
      <c r="M22" s="65">
        <v>2394</v>
      </c>
      <c r="N22" s="65">
        <v>1452.67</v>
      </c>
      <c r="O22" s="65">
        <f t="shared" si="0"/>
        <v>162229</v>
      </c>
      <c r="P22" s="65">
        <f t="shared" si="1"/>
        <v>3866.71</v>
      </c>
      <c r="Q22" s="65">
        <v>367790</v>
      </c>
      <c r="R22" s="65">
        <v>427.8</v>
      </c>
      <c r="S22" s="65">
        <v>15307</v>
      </c>
      <c r="T22" s="65">
        <v>896.41</v>
      </c>
      <c r="U22" s="65">
        <v>7431</v>
      </c>
      <c r="V22" s="65">
        <v>1787.52</v>
      </c>
      <c r="W22" s="65">
        <v>3127</v>
      </c>
      <c r="X22" s="65">
        <v>1578.39</v>
      </c>
      <c r="Y22" s="65">
        <v>1175</v>
      </c>
      <c r="Z22" s="65">
        <v>47.22</v>
      </c>
      <c r="AA22" s="65">
        <v>148</v>
      </c>
      <c r="AB22" s="65">
        <v>3.78</v>
      </c>
      <c r="AC22" s="65">
        <f t="shared" si="2"/>
        <v>27040</v>
      </c>
      <c r="AD22" s="65">
        <f t="shared" si="3"/>
        <v>4309.54</v>
      </c>
      <c r="AE22" s="65">
        <v>260</v>
      </c>
      <c r="AF22" s="65">
        <v>91.09</v>
      </c>
      <c r="AG22" s="65">
        <v>2856</v>
      </c>
      <c r="AH22" s="65">
        <v>84.86</v>
      </c>
      <c r="AI22" s="65">
        <v>3953</v>
      </c>
      <c r="AJ22" s="65">
        <v>403.33</v>
      </c>
      <c r="AK22" s="65">
        <v>1429</v>
      </c>
      <c r="AL22" s="65">
        <v>28.63</v>
      </c>
      <c r="AM22" s="65">
        <v>27543</v>
      </c>
      <c r="AN22" s="65">
        <v>30.96</v>
      </c>
      <c r="AO22" s="65">
        <v>18505</v>
      </c>
      <c r="AP22" s="65">
        <v>1095.74</v>
      </c>
      <c r="AQ22" s="65">
        <v>2465</v>
      </c>
      <c r="AR22" s="65">
        <v>867.04</v>
      </c>
      <c r="AS22" s="65">
        <f t="shared" si="4"/>
        <v>243815</v>
      </c>
      <c r="AT22" s="65">
        <f t="shared" si="5"/>
        <v>9910.859999999999</v>
      </c>
      <c r="AU22" s="65">
        <v>24585</v>
      </c>
      <c r="AV22" s="65">
        <v>1381.55</v>
      </c>
      <c r="AW22" s="65">
        <v>9257</v>
      </c>
      <c r="AX22" s="65">
        <v>118.27</v>
      </c>
      <c r="AY22" s="65">
        <v>31</v>
      </c>
      <c r="AZ22" s="65">
        <v>16.69</v>
      </c>
      <c r="BA22" s="65">
        <v>102</v>
      </c>
      <c r="BB22" s="65">
        <v>2.52</v>
      </c>
      <c r="BC22" s="65">
        <v>3100</v>
      </c>
      <c r="BD22" s="65">
        <v>1161.84</v>
      </c>
      <c r="BE22" s="65">
        <v>3395</v>
      </c>
      <c r="BF22" s="65">
        <v>749.7</v>
      </c>
      <c r="BG22" s="65">
        <v>25621</v>
      </c>
      <c r="BH22" s="65">
        <v>7885.99</v>
      </c>
      <c r="BI22" s="65">
        <f t="shared" si="6"/>
        <v>32249</v>
      </c>
      <c r="BJ22" s="65">
        <f t="shared" si="7"/>
        <v>9816.74</v>
      </c>
      <c r="BK22" s="65">
        <f t="shared" si="8"/>
        <v>276064</v>
      </c>
      <c r="BL22" s="65">
        <f t="shared" si="9"/>
        <v>19727.6</v>
      </c>
    </row>
    <row r="23" spans="1:64" s="63" customFormat="1" ht="12">
      <c r="A23" s="65">
        <v>14</v>
      </c>
      <c r="B23" s="66" t="s">
        <v>99</v>
      </c>
      <c r="C23" s="65">
        <v>443</v>
      </c>
      <c r="D23" s="65">
        <v>8.85</v>
      </c>
      <c r="E23" s="65">
        <v>1559</v>
      </c>
      <c r="F23" s="65">
        <v>7.26</v>
      </c>
      <c r="G23" s="65">
        <v>212</v>
      </c>
      <c r="H23" s="65">
        <v>2.09</v>
      </c>
      <c r="I23" s="65">
        <v>19</v>
      </c>
      <c r="J23" s="65">
        <v>0.67</v>
      </c>
      <c r="K23" s="65">
        <v>105</v>
      </c>
      <c r="L23" s="65">
        <v>2.54</v>
      </c>
      <c r="M23" s="65">
        <v>7</v>
      </c>
      <c r="N23" s="65">
        <v>0.62</v>
      </c>
      <c r="O23" s="65">
        <f t="shared" si="0"/>
        <v>2126</v>
      </c>
      <c r="P23" s="65">
        <f t="shared" si="1"/>
        <v>19.32</v>
      </c>
      <c r="Q23" s="65">
        <v>6</v>
      </c>
      <c r="R23" s="65">
        <v>0.43</v>
      </c>
      <c r="S23" s="65">
        <v>513</v>
      </c>
      <c r="T23" s="65">
        <v>30.84</v>
      </c>
      <c r="U23" s="65">
        <v>66</v>
      </c>
      <c r="V23" s="65">
        <v>14.94</v>
      </c>
      <c r="W23" s="65">
        <v>35</v>
      </c>
      <c r="X23" s="65">
        <v>20.41</v>
      </c>
      <c r="Y23" s="65">
        <v>43</v>
      </c>
      <c r="Z23" s="65">
        <v>0.19</v>
      </c>
      <c r="AA23" s="65">
        <v>1</v>
      </c>
      <c r="AB23" s="65">
        <v>0</v>
      </c>
      <c r="AC23" s="65">
        <f t="shared" si="2"/>
        <v>657</v>
      </c>
      <c r="AD23" s="65">
        <f t="shared" si="3"/>
        <v>66.38</v>
      </c>
      <c r="AE23" s="65">
        <v>1</v>
      </c>
      <c r="AF23" s="65">
        <v>1.88</v>
      </c>
      <c r="AG23" s="65">
        <v>155</v>
      </c>
      <c r="AH23" s="65">
        <v>4.35</v>
      </c>
      <c r="AI23" s="65">
        <v>676</v>
      </c>
      <c r="AJ23" s="65">
        <v>88.67</v>
      </c>
      <c r="AK23" s="65">
        <v>3</v>
      </c>
      <c r="AL23" s="65">
        <v>0.28</v>
      </c>
      <c r="AM23" s="65">
        <v>18</v>
      </c>
      <c r="AN23" s="65">
        <v>0.34</v>
      </c>
      <c r="AO23" s="65">
        <v>18611</v>
      </c>
      <c r="AP23" s="65">
        <v>214.6</v>
      </c>
      <c r="AQ23" s="65">
        <v>2</v>
      </c>
      <c r="AR23" s="65">
        <v>51.32</v>
      </c>
      <c r="AS23" s="65">
        <f t="shared" si="4"/>
        <v>22247</v>
      </c>
      <c r="AT23" s="65">
        <f t="shared" si="5"/>
        <v>395.81999999999994</v>
      </c>
      <c r="AU23" s="65">
        <v>135</v>
      </c>
      <c r="AV23" s="65">
        <v>16.21</v>
      </c>
      <c r="AW23" s="65">
        <v>115</v>
      </c>
      <c r="AX23" s="65">
        <v>2.63</v>
      </c>
      <c r="AY23" s="65">
        <v>0</v>
      </c>
      <c r="AZ23" s="65">
        <v>0</v>
      </c>
      <c r="BA23" s="65">
        <v>2</v>
      </c>
      <c r="BB23" s="65">
        <v>0.09</v>
      </c>
      <c r="BC23" s="65">
        <v>3</v>
      </c>
      <c r="BD23" s="65">
        <v>0.36</v>
      </c>
      <c r="BE23" s="65">
        <v>30</v>
      </c>
      <c r="BF23" s="65">
        <v>0.15</v>
      </c>
      <c r="BG23" s="65">
        <v>99</v>
      </c>
      <c r="BH23" s="65">
        <v>239.7</v>
      </c>
      <c r="BI23" s="65">
        <f t="shared" si="6"/>
        <v>134</v>
      </c>
      <c r="BJ23" s="65">
        <f t="shared" si="7"/>
        <v>240.29999999999998</v>
      </c>
      <c r="BK23" s="65">
        <f t="shared" si="8"/>
        <v>22381</v>
      </c>
      <c r="BL23" s="65">
        <f t="shared" si="9"/>
        <v>636.1199999999999</v>
      </c>
    </row>
    <row r="24" spans="1:64" s="63" customFormat="1" ht="12">
      <c r="A24" s="65">
        <v>15</v>
      </c>
      <c r="B24" s="66" t="s">
        <v>100</v>
      </c>
      <c r="C24" s="65">
        <v>164149</v>
      </c>
      <c r="D24" s="65">
        <v>2950.61</v>
      </c>
      <c r="E24" s="65">
        <v>11283</v>
      </c>
      <c r="F24" s="65">
        <v>205.33</v>
      </c>
      <c r="G24" s="65">
        <v>7853</v>
      </c>
      <c r="H24" s="65">
        <v>131.44</v>
      </c>
      <c r="I24" s="65">
        <v>701</v>
      </c>
      <c r="J24" s="65">
        <v>25.3</v>
      </c>
      <c r="K24" s="65">
        <v>2569</v>
      </c>
      <c r="L24" s="65">
        <v>580.62</v>
      </c>
      <c r="M24" s="65">
        <v>314</v>
      </c>
      <c r="N24" s="65">
        <v>99.4</v>
      </c>
      <c r="O24" s="65">
        <f t="shared" si="0"/>
        <v>178702</v>
      </c>
      <c r="P24" s="65">
        <f t="shared" si="1"/>
        <v>3761.86</v>
      </c>
      <c r="Q24" s="65">
        <v>53755</v>
      </c>
      <c r="R24" s="65">
        <v>859.74</v>
      </c>
      <c r="S24" s="65">
        <v>8805</v>
      </c>
      <c r="T24" s="65">
        <v>920.42</v>
      </c>
      <c r="U24" s="65">
        <v>2394</v>
      </c>
      <c r="V24" s="65">
        <v>981.93</v>
      </c>
      <c r="W24" s="65">
        <v>1559</v>
      </c>
      <c r="X24" s="65">
        <v>997.26</v>
      </c>
      <c r="Y24" s="65">
        <v>447</v>
      </c>
      <c r="Z24" s="65">
        <v>3.88</v>
      </c>
      <c r="AA24" s="65">
        <v>27</v>
      </c>
      <c r="AB24" s="65">
        <v>0.62</v>
      </c>
      <c r="AC24" s="65">
        <f t="shared" si="2"/>
        <v>13205</v>
      </c>
      <c r="AD24" s="65">
        <f t="shared" si="3"/>
        <v>2903.49</v>
      </c>
      <c r="AE24" s="65">
        <v>26</v>
      </c>
      <c r="AF24" s="65">
        <v>4.33</v>
      </c>
      <c r="AG24" s="65">
        <v>2112</v>
      </c>
      <c r="AH24" s="65">
        <v>31.82</v>
      </c>
      <c r="AI24" s="65">
        <v>1614</v>
      </c>
      <c r="AJ24" s="65">
        <v>115.77</v>
      </c>
      <c r="AK24" s="65">
        <v>258</v>
      </c>
      <c r="AL24" s="65">
        <v>7.35</v>
      </c>
      <c r="AM24" s="65">
        <v>33075</v>
      </c>
      <c r="AN24" s="65">
        <v>53.53</v>
      </c>
      <c r="AO24" s="65">
        <v>10893</v>
      </c>
      <c r="AP24" s="65">
        <v>151.28</v>
      </c>
      <c r="AQ24" s="65">
        <v>126</v>
      </c>
      <c r="AR24" s="65">
        <v>2.61</v>
      </c>
      <c r="AS24" s="65">
        <f t="shared" si="4"/>
        <v>239885</v>
      </c>
      <c r="AT24" s="65">
        <f t="shared" si="5"/>
        <v>7029.43</v>
      </c>
      <c r="AU24" s="65">
        <v>53476</v>
      </c>
      <c r="AV24" s="65">
        <v>1016.31</v>
      </c>
      <c r="AW24" s="65">
        <v>9085</v>
      </c>
      <c r="AX24" s="65">
        <v>160.76</v>
      </c>
      <c r="AY24" s="65">
        <v>6868</v>
      </c>
      <c r="AZ24" s="65">
        <v>6.07</v>
      </c>
      <c r="BA24" s="65">
        <v>57</v>
      </c>
      <c r="BB24" s="65">
        <v>3.53</v>
      </c>
      <c r="BC24" s="65">
        <v>3970</v>
      </c>
      <c r="BD24" s="65">
        <v>359.19</v>
      </c>
      <c r="BE24" s="65">
        <v>4320</v>
      </c>
      <c r="BF24" s="65">
        <v>887.83</v>
      </c>
      <c r="BG24" s="65">
        <v>133997</v>
      </c>
      <c r="BH24" s="65">
        <v>10554.83</v>
      </c>
      <c r="BI24" s="65">
        <f t="shared" si="6"/>
        <v>149212</v>
      </c>
      <c r="BJ24" s="65">
        <f t="shared" si="7"/>
        <v>11811.45</v>
      </c>
      <c r="BK24" s="65">
        <f t="shared" si="8"/>
        <v>389097</v>
      </c>
      <c r="BL24" s="65">
        <f t="shared" si="9"/>
        <v>18840.88</v>
      </c>
    </row>
    <row r="25" spans="1:64" s="63" customFormat="1" ht="12">
      <c r="A25" s="65">
        <v>16</v>
      </c>
      <c r="B25" s="66" t="s">
        <v>101</v>
      </c>
      <c r="C25" s="65">
        <v>55640</v>
      </c>
      <c r="D25" s="65">
        <v>992.36</v>
      </c>
      <c r="E25" s="65">
        <v>71610</v>
      </c>
      <c r="F25" s="65">
        <v>2281.23</v>
      </c>
      <c r="G25" s="65">
        <v>18185</v>
      </c>
      <c r="H25" s="65">
        <v>431.37</v>
      </c>
      <c r="I25" s="65">
        <v>2084</v>
      </c>
      <c r="J25" s="65">
        <v>126.83</v>
      </c>
      <c r="K25" s="65">
        <v>5510</v>
      </c>
      <c r="L25" s="65">
        <v>675.79</v>
      </c>
      <c r="M25" s="65">
        <v>1585</v>
      </c>
      <c r="N25" s="65">
        <v>367.17</v>
      </c>
      <c r="O25" s="65">
        <f t="shared" si="0"/>
        <v>134844</v>
      </c>
      <c r="P25" s="65">
        <f t="shared" si="1"/>
        <v>4076.21</v>
      </c>
      <c r="Q25" s="65">
        <v>30242</v>
      </c>
      <c r="R25" s="65">
        <v>537.8</v>
      </c>
      <c r="S25" s="65">
        <v>32373</v>
      </c>
      <c r="T25" s="65">
        <v>3187.88</v>
      </c>
      <c r="U25" s="65">
        <v>11984</v>
      </c>
      <c r="V25" s="65">
        <v>2642.73</v>
      </c>
      <c r="W25" s="65">
        <v>9082</v>
      </c>
      <c r="X25" s="65">
        <v>6575.93</v>
      </c>
      <c r="Y25" s="65">
        <v>1233</v>
      </c>
      <c r="Z25" s="65">
        <v>28.57</v>
      </c>
      <c r="AA25" s="65">
        <v>315</v>
      </c>
      <c r="AB25" s="65">
        <v>5.76</v>
      </c>
      <c r="AC25" s="65">
        <f t="shared" si="2"/>
        <v>54672</v>
      </c>
      <c r="AD25" s="65">
        <f t="shared" si="3"/>
        <v>12435.11</v>
      </c>
      <c r="AE25" s="65">
        <v>268</v>
      </c>
      <c r="AF25" s="65">
        <v>28.75</v>
      </c>
      <c r="AG25" s="65">
        <v>2558</v>
      </c>
      <c r="AH25" s="65">
        <v>67.53</v>
      </c>
      <c r="AI25" s="65">
        <v>7600</v>
      </c>
      <c r="AJ25" s="65">
        <v>449.83</v>
      </c>
      <c r="AK25" s="65">
        <v>942</v>
      </c>
      <c r="AL25" s="65">
        <v>32.49</v>
      </c>
      <c r="AM25" s="65">
        <v>74041</v>
      </c>
      <c r="AN25" s="65">
        <v>22.83</v>
      </c>
      <c r="AO25" s="65">
        <v>57100</v>
      </c>
      <c r="AP25" s="65">
        <v>736.35</v>
      </c>
      <c r="AQ25" s="65">
        <v>21697</v>
      </c>
      <c r="AR25" s="65">
        <v>247.69</v>
      </c>
      <c r="AS25" s="65">
        <f t="shared" si="4"/>
        <v>332025</v>
      </c>
      <c r="AT25" s="65">
        <f t="shared" si="5"/>
        <v>17849.100000000002</v>
      </c>
      <c r="AU25" s="65">
        <v>88018</v>
      </c>
      <c r="AV25" s="65">
        <v>2186.35</v>
      </c>
      <c r="AW25" s="65">
        <v>30397</v>
      </c>
      <c r="AX25" s="65">
        <v>183.43</v>
      </c>
      <c r="AY25" s="65">
        <v>828</v>
      </c>
      <c r="AZ25" s="65">
        <v>5.76</v>
      </c>
      <c r="BA25" s="65">
        <v>59</v>
      </c>
      <c r="BB25" s="65">
        <v>2.21</v>
      </c>
      <c r="BC25" s="65">
        <v>1587</v>
      </c>
      <c r="BD25" s="65">
        <v>102.5</v>
      </c>
      <c r="BE25" s="65">
        <v>41568</v>
      </c>
      <c r="BF25" s="65">
        <v>5608.03</v>
      </c>
      <c r="BG25" s="65">
        <v>86823</v>
      </c>
      <c r="BH25" s="65">
        <v>81091.88</v>
      </c>
      <c r="BI25" s="65">
        <f t="shared" si="6"/>
        <v>130865</v>
      </c>
      <c r="BJ25" s="65">
        <f t="shared" si="7"/>
        <v>86810.38</v>
      </c>
      <c r="BK25" s="65">
        <f t="shared" si="8"/>
        <v>462890</v>
      </c>
      <c r="BL25" s="65">
        <f t="shared" si="9"/>
        <v>104659.48000000001</v>
      </c>
    </row>
    <row r="26" spans="1:64" s="63" customFormat="1" ht="12">
      <c r="A26" s="65">
        <v>17</v>
      </c>
      <c r="B26" s="66" t="s">
        <v>102</v>
      </c>
      <c r="C26" s="65">
        <v>183873</v>
      </c>
      <c r="D26" s="65">
        <v>2769.25</v>
      </c>
      <c r="E26" s="65">
        <v>55603</v>
      </c>
      <c r="F26" s="65">
        <v>960.45</v>
      </c>
      <c r="G26" s="65">
        <v>60166</v>
      </c>
      <c r="H26" s="65">
        <v>1267.05</v>
      </c>
      <c r="I26" s="65">
        <v>7397</v>
      </c>
      <c r="J26" s="65">
        <v>123.27</v>
      </c>
      <c r="K26" s="65">
        <v>10932</v>
      </c>
      <c r="L26" s="65">
        <v>601.3</v>
      </c>
      <c r="M26" s="65">
        <v>3369</v>
      </c>
      <c r="N26" s="65">
        <v>450.31</v>
      </c>
      <c r="O26" s="65">
        <f t="shared" si="0"/>
        <v>257805</v>
      </c>
      <c r="P26" s="65">
        <f t="shared" si="1"/>
        <v>4454.2699999999995</v>
      </c>
      <c r="Q26" s="65">
        <v>57007</v>
      </c>
      <c r="R26" s="65">
        <v>1191.91</v>
      </c>
      <c r="S26" s="65">
        <v>30160</v>
      </c>
      <c r="T26" s="65">
        <v>2715.11</v>
      </c>
      <c r="U26" s="65">
        <v>12804</v>
      </c>
      <c r="V26" s="65">
        <v>3060.11</v>
      </c>
      <c r="W26" s="65">
        <v>3100</v>
      </c>
      <c r="X26" s="65">
        <v>1741.31</v>
      </c>
      <c r="Y26" s="65">
        <v>1760</v>
      </c>
      <c r="Z26" s="65">
        <v>29.46</v>
      </c>
      <c r="AA26" s="65">
        <v>185</v>
      </c>
      <c r="AB26" s="65">
        <v>7.34</v>
      </c>
      <c r="AC26" s="65">
        <f t="shared" si="2"/>
        <v>47824</v>
      </c>
      <c r="AD26" s="65">
        <f t="shared" si="3"/>
        <v>7545.990000000001</v>
      </c>
      <c r="AE26" s="65">
        <v>589</v>
      </c>
      <c r="AF26" s="65">
        <v>106.18</v>
      </c>
      <c r="AG26" s="65">
        <v>3548</v>
      </c>
      <c r="AH26" s="65">
        <v>134.44</v>
      </c>
      <c r="AI26" s="65">
        <v>3677</v>
      </c>
      <c r="AJ26" s="65">
        <v>342.2</v>
      </c>
      <c r="AK26" s="65">
        <v>2174</v>
      </c>
      <c r="AL26" s="65">
        <v>30.63</v>
      </c>
      <c r="AM26" s="65">
        <v>559431</v>
      </c>
      <c r="AN26" s="65">
        <v>109.23</v>
      </c>
      <c r="AO26" s="65">
        <v>15878</v>
      </c>
      <c r="AP26" s="65">
        <v>668.78</v>
      </c>
      <c r="AQ26" s="65">
        <v>2020</v>
      </c>
      <c r="AR26" s="65">
        <v>341.24</v>
      </c>
      <c r="AS26" s="65">
        <f t="shared" si="4"/>
        <v>890926</v>
      </c>
      <c r="AT26" s="65">
        <f t="shared" si="5"/>
        <v>13391.720000000001</v>
      </c>
      <c r="AU26" s="65">
        <v>54054</v>
      </c>
      <c r="AV26" s="65">
        <v>1772.69</v>
      </c>
      <c r="AW26" s="65">
        <v>13419</v>
      </c>
      <c r="AX26" s="65">
        <v>277.91</v>
      </c>
      <c r="AY26" s="65">
        <v>3828</v>
      </c>
      <c r="AZ26" s="65">
        <v>11.96</v>
      </c>
      <c r="BA26" s="65">
        <v>371</v>
      </c>
      <c r="BB26" s="65">
        <v>29.06</v>
      </c>
      <c r="BC26" s="65">
        <v>7493</v>
      </c>
      <c r="BD26" s="65">
        <v>2087.51</v>
      </c>
      <c r="BE26" s="65">
        <v>32786</v>
      </c>
      <c r="BF26" s="65">
        <v>2741.77</v>
      </c>
      <c r="BG26" s="65">
        <v>226818</v>
      </c>
      <c r="BH26" s="65">
        <v>23264.42</v>
      </c>
      <c r="BI26" s="65">
        <f t="shared" si="6"/>
        <v>271296</v>
      </c>
      <c r="BJ26" s="65">
        <f t="shared" si="7"/>
        <v>28134.719999999998</v>
      </c>
      <c r="BK26" s="65">
        <f t="shared" si="8"/>
        <v>1162222</v>
      </c>
      <c r="BL26" s="65">
        <f t="shared" si="9"/>
        <v>41526.44</v>
      </c>
    </row>
    <row r="27" spans="1:64" s="63" customFormat="1" ht="12">
      <c r="A27" s="65">
        <v>18</v>
      </c>
      <c r="B27" s="66" t="s">
        <v>103</v>
      </c>
      <c r="C27" s="65">
        <v>75644</v>
      </c>
      <c r="D27" s="65">
        <v>1734.9</v>
      </c>
      <c r="E27" s="65">
        <v>16197</v>
      </c>
      <c r="F27" s="65">
        <v>372.48</v>
      </c>
      <c r="G27" s="65">
        <v>13395</v>
      </c>
      <c r="H27" s="65">
        <v>185.14</v>
      </c>
      <c r="I27" s="65">
        <v>1568</v>
      </c>
      <c r="J27" s="65">
        <v>28.94</v>
      </c>
      <c r="K27" s="65">
        <v>3846</v>
      </c>
      <c r="L27" s="65">
        <v>234.84</v>
      </c>
      <c r="M27" s="65">
        <v>1644</v>
      </c>
      <c r="N27" s="65">
        <v>135.01</v>
      </c>
      <c r="O27" s="65">
        <f t="shared" si="0"/>
        <v>97255</v>
      </c>
      <c r="P27" s="65">
        <f t="shared" si="1"/>
        <v>2371.1600000000003</v>
      </c>
      <c r="Q27" s="65">
        <v>17941</v>
      </c>
      <c r="R27" s="65">
        <v>388.99</v>
      </c>
      <c r="S27" s="65">
        <v>13685</v>
      </c>
      <c r="T27" s="65">
        <v>683.97</v>
      </c>
      <c r="U27" s="65">
        <v>3184</v>
      </c>
      <c r="V27" s="65">
        <v>380.43</v>
      </c>
      <c r="W27" s="65">
        <v>1801</v>
      </c>
      <c r="X27" s="65">
        <v>213.33</v>
      </c>
      <c r="Y27" s="65">
        <v>703</v>
      </c>
      <c r="Z27" s="65">
        <v>52.76</v>
      </c>
      <c r="AA27" s="65">
        <v>58</v>
      </c>
      <c r="AB27" s="65">
        <v>1.67</v>
      </c>
      <c r="AC27" s="65">
        <f t="shared" si="2"/>
        <v>19373</v>
      </c>
      <c r="AD27" s="65">
        <f t="shared" si="3"/>
        <v>1330.49</v>
      </c>
      <c r="AE27" s="65">
        <v>236</v>
      </c>
      <c r="AF27" s="65">
        <v>22.26</v>
      </c>
      <c r="AG27" s="65">
        <v>1477</v>
      </c>
      <c r="AH27" s="65">
        <v>41.1</v>
      </c>
      <c r="AI27" s="65">
        <v>2199</v>
      </c>
      <c r="AJ27" s="65">
        <v>261.58</v>
      </c>
      <c r="AK27" s="65">
        <v>452</v>
      </c>
      <c r="AL27" s="65">
        <v>35.51</v>
      </c>
      <c r="AM27" s="65">
        <v>28234</v>
      </c>
      <c r="AN27" s="65">
        <v>143.68</v>
      </c>
      <c r="AO27" s="65">
        <v>6504</v>
      </c>
      <c r="AP27" s="65">
        <v>148.93</v>
      </c>
      <c r="AQ27" s="65">
        <v>460</v>
      </c>
      <c r="AR27" s="65">
        <v>10.74</v>
      </c>
      <c r="AS27" s="65">
        <f t="shared" si="4"/>
        <v>155730</v>
      </c>
      <c r="AT27" s="65">
        <f t="shared" si="5"/>
        <v>4354.710000000001</v>
      </c>
      <c r="AU27" s="65">
        <v>38697</v>
      </c>
      <c r="AV27" s="65">
        <v>1265.3</v>
      </c>
      <c r="AW27" s="65">
        <v>7006</v>
      </c>
      <c r="AX27" s="65">
        <v>141.15</v>
      </c>
      <c r="AY27" s="65">
        <v>157</v>
      </c>
      <c r="AZ27" s="65">
        <v>2.17</v>
      </c>
      <c r="BA27" s="65">
        <v>72</v>
      </c>
      <c r="BB27" s="65">
        <v>3.81</v>
      </c>
      <c r="BC27" s="65">
        <v>1245</v>
      </c>
      <c r="BD27" s="65">
        <v>380.22</v>
      </c>
      <c r="BE27" s="65">
        <v>1618</v>
      </c>
      <c r="BF27" s="65">
        <v>60.81</v>
      </c>
      <c r="BG27" s="65">
        <v>9618</v>
      </c>
      <c r="BH27" s="65">
        <v>3012.14</v>
      </c>
      <c r="BI27" s="65">
        <f t="shared" si="6"/>
        <v>12710</v>
      </c>
      <c r="BJ27" s="65">
        <f t="shared" si="7"/>
        <v>3459.15</v>
      </c>
      <c r="BK27" s="65">
        <f t="shared" si="8"/>
        <v>168440</v>
      </c>
      <c r="BL27" s="65">
        <f t="shared" si="9"/>
        <v>7813.860000000001</v>
      </c>
    </row>
    <row r="28" spans="1:64" s="63" customFormat="1" ht="12">
      <c r="A28" s="65">
        <v>19</v>
      </c>
      <c r="B28" s="66" t="s">
        <v>104</v>
      </c>
      <c r="C28" s="65">
        <v>6790</v>
      </c>
      <c r="D28" s="65">
        <v>80.38</v>
      </c>
      <c r="E28" s="65">
        <v>44283</v>
      </c>
      <c r="F28" s="65">
        <v>318.88</v>
      </c>
      <c r="G28" s="65">
        <v>7966</v>
      </c>
      <c r="H28" s="65">
        <v>163.91</v>
      </c>
      <c r="I28" s="65">
        <v>323</v>
      </c>
      <c r="J28" s="65">
        <v>3.69</v>
      </c>
      <c r="K28" s="65">
        <v>1017</v>
      </c>
      <c r="L28" s="65">
        <v>80.45</v>
      </c>
      <c r="M28" s="65">
        <v>410</v>
      </c>
      <c r="N28" s="65">
        <v>72.84</v>
      </c>
      <c r="O28" s="65">
        <f t="shared" si="0"/>
        <v>52413</v>
      </c>
      <c r="P28" s="65">
        <f t="shared" si="1"/>
        <v>483.4</v>
      </c>
      <c r="Q28" s="65">
        <v>19603</v>
      </c>
      <c r="R28" s="65">
        <v>80.52</v>
      </c>
      <c r="S28" s="65">
        <v>11207</v>
      </c>
      <c r="T28" s="65">
        <v>1387.95</v>
      </c>
      <c r="U28" s="65">
        <v>6408</v>
      </c>
      <c r="V28" s="65">
        <v>1936.05</v>
      </c>
      <c r="W28" s="65">
        <v>2190</v>
      </c>
      <c r="X28" s="65">
        <v>1604.24</v>
      </c>
      <c r="Y28" s="65">
        <v>234</v>
      </c>
      <c r="Z28" s="65">
        <v>3.28</v>
      </c>
      <c r="AA28" s="65">
        <v>25</v>
      </c>
      <c r="AB28" s="65">
        <v>0.58</v>
      </c>
      <c r="AC28" s="65">
        <f t="shared" si="2"/>
        <v>20039</v>
      </c>
      <c r="AD28" s="65">
        <f t="shared" si="3"/>
        <v>4931.5199999999995</v>
      </c>
      <c r="AE28" s="65">
        <v>21</v>
      </c>
      <c r="AF28" s="65">
        <v>89.73</v>
      </c>
      <c r="AG28" s="65">
        <v>380</v>
      </c>
      <c r="AH28" s="65">
        <v>15.48</v>
      </c>
      <c r="AI28" s="65">
        <v>1285</v>
      </c>
      <c r="AJ28" s="65">
        <v>98.14</v>
      </c>
      <c r="AK28" s="65">
        <v>183</v>
      </c>
      <c r="AL28" s="65">
        <v>8.59</v>
      </c>
      <c r="AM28" s="65">
        <v>90</v>
      </c>
      <c r="AN28" s="65">
        <v>2.09</v>
      </c>
      <c r="AO28" s="65">
        <v>7821</v>
      </c>
      <c r="AP28" s="65">
        <v>82.37</v>
      </c>
      <c r="AQ28" s="65">
        <v>164</v>
      </c>
      <c r="AR28" s="65">
        <v>3.75</v>
      </c>
      <c r="AS28" s="65">
        <f t="shared" si="4"/>
        <v>82232</v>
      </c>
      <c r="AT28" s="65">
        <f t="shared" si="5"/>
        <v>5711.319999999999</v>
      </c>
      <c r="AU28" s="65">
        <v>41352</v>
      </c>
      <c r="AV28" s="65">
        <v>474.69</v>
      </c>
      <c r="AW28" s="65">
        <v>3417</v>
      </c>
      <c r="AX28" s="65">
        <v>22.38</v>
      </c>
      <c r="AY28" s="65">
        <v>0</v>
      </c>
      <c r="AZ28" s="65">
        <v>0</v>
      </c>
      <c r="BA28" s="65">
        <v>8</v>
      </c>
      <c r="BB28" s="65">
        <v>0.32</v>
      </c>
      <c r="BC28" s="65">
        <v>372</v>
      </c>
      <c r="BD28" s="65">
        <v>37.54</v>
      </c>
      <c r="BE28" s="65">
        <v>185</v>
      </c>
      <c r="BF28" s="65">
        <v>3.16</v>
      </c>
      <c r="BG28" s="65">
        <v>30977</v>
      </c>
      <c r="BH28" s="65">
        <v>12210.1</v>
      </c>
      <c r="BI28" s="65">
        <f t="shared" si="6"/>
        <v>31542</v>
      </c>
      <c r="BJ28" s="65">
        <f t="shared" si="7"/>
        <v>12251.12</v>
      </c>
      <c r="BK28" s="65">
        <f t="shared" si="8"/>
        <v>113774</v>
      </c>
      <c r="BL28" s="65">
        <f t="shared" si="9"/>
        <v>17962.44</v>
      </c>
    </row>
    <row r="29" spans="1:64" s="63" customFormat="1" ht="12">
      <c r="A29" s="65">
        <v>20</v>
      </c>
      <c r="B29" s="66" t="s">
        <v>105</v>
      </c>
      <c r="C29" s="65">
        <v>0</v>
      </c>
      <c r="D29" s="65">
        <v>0.09</v>
      </c>
      <c r="E29" s="65">
        <v>0</v>
      </c>
      <c r="F29" s="65">
        <v>0.09</v>
      </c>
      <c r="G29" s="65">
        <v>0</v>
      </c>
      <c r="H29" s="65">
        <v>0.09</v>
      </c>
      <c r="I29" s="65">
        <v>0</v>
      </c>
      <c r="J29" s="65">
        <v>0</v>
      </c>
      <c r="K29" s="65">
        <v>0</v>
      </c>
      <c r="L29" s="65">
        <v>0.21</v>
      </c>
      <c r="M29" s="65">
        <v>0</v>
      </c>
      <c r="N29" s="65">
        <v>0.21</v>
      </c>
      <c r="O29" s="65">
        <f t="shared" si="0"/>
        <v>0</v>
      </c>
      <c r="P29" s="65">
        <f t="shared" si="1"/>
        <v>0.39</v>
      </c>
      <c r="Q29" s="65">
        <v>0</v>
      </c>
      <c r="R29" s="65">
        <v>0.03</v>
      </c>
      <c r="S29" s="65">
        <v>39</v>
      </c>
      <c r="T29" s="65">
        <v>9.99</v>
      </c>
      <c r="U29" s="65">
        <v>21</v>
      </c>
      <c r="V29" s="65">
        <v>5.01</v>
      </c>
      <c r="W29" s="65">
        <v>9</v>
      </c>
      <c r="X29" s="65">
        <v>5.01</v>
      </c>
      <c r="Y29" s="65">
        <v>0</v>
      </c>
      <c r="Z29" s="65">
        <v>0</v>
      </c>
      <c r="AA29" s="65">
        <v>0</v>
      </c>
      <c r="AB29" s="65">
        <v>0</v>
      </c>
      <c r="AC29" s="65">
        <f t="shared" si="2"/>
        <v>69</v>
      </c>
      <c r="AD29" s="65">
        <f t="shared" si="3"/>
        <v>20.009999999999998</v>
      </c>
      <c r="AE29" s="65">
        <v>0</v>
      </c>
      <c r="AF29" s="65">
        <v>0.21</v>
      </c>
      <c r="AG29" s="65">
        <v>22</v>
      </c>
      <c r="AH29" s="65">
        <v>1.3</v>
      </c>
      <c r="AI29" s="65">
        <v>9</v>
      </c>
      <c r="AJ29" s="65">
        <v>0.99</v>
      </c>
      <c r="AK29" s="65">
        <v>0</v>
      </c>
      <c r="AL29" s="65">
        <v>0.09</v>
      </c>
      <c r="AM29" s="65">
        <v>0</v>
      </c>
      <c r="AN29" s="65">
        <v>0.09</v>
      </c>
      <c r="AO29" s="65">
        <v>0</v>
      </c>
      <c r="AP29" s="65">
        <v>0.03</v>
      </c>
      <c r="AQ29" s="65">
        <v>0</v>
      </c>
      <c r="AR29" s="65">
        <v>0.03</v>
      </c>
      <c r="AS29" s="65">
        <f t="shared" si="4"/>
        <v>100</v>
      </c>
      <c r="AT29" s="65">
        <f t="shared" si="5"/>
        <v>23.11</v>
      </c>
      <c r="AU29" s="65">
        <v>21</v>
      </c>
      <c r="AV29" s="65">
        <v>2.73</v>
      </c>
      <c r="AW29" s="65">
        <v>21</v>
      </c>
      <c r="AX29" s="65">
        <v>0</v>
      </c>
      <c r="AY29" s="65">
        <v>0</v>
      </c>
      <c r="AZ29" s="65">
        <v>0</v>
      </c>
      <c r="BA29" s="65">
        <v>0</v>
      </c>
      <c r="BB29" s="65">
        <v>0</v>
      </c>
      <c r="BC29" s="65">
        <v>9</v>
      </c>
      <c r="BD29" s="65">
        <v>2.55</v>
      </c>
      <c r="BE29" s="65">
        <v>0</v>
      </c>
      <c r="BF29" s="65">
        <v>6.87</v>
      </c>
      <c r="BG29" s="65">
        <v>0</v>
      </c>
      <c r="BH29" s="65">
        <v>42.6</v>
      </c>
      <c r="BI29" s="65">
        <f t="shared" si="6"/>
        <v>9</v>
      </c>
      <c r="BJ29" s="65">
        <f t="shared" si="7"/>
        <v>52.02</v>
      </c>
      <c r="BK29" s="65">
        <f t="shared" si="8"/>
        <v>109</v>
      </c>
      <c r="BL29" s="65">
        <f t="shared" si="9"/>
        <v>75.13</v>
      </c>
    </row>
    <row r="30" spans="1:64" s="63" customFormat="1" ht="12">
      <c r="A30" s="65">
        <v>21</v>
      </c>
      <c r="B30" s="66" t="s">
        <v>106</v>
      </c>
      <c r="C30" s="65">
        <v>5457</v>
      </c>
      <c r="D30" s="65">
        <v>72.57</v>
      </c>
      <c r="E30" s="65">
        <v>1710</v>
      </c>
      <c r="F30" s="65">
        <v>18.65</v>
      </c>
      <c r="G30" s="65">
        <v>1481</v>
      </c>
      <c r="H30" s="65">
        <v>17.4</v>
      </c>
      <c r="I30" s="65">
        <v>47</v>
      </c>
      <c r="J30" s="65">
        <v>0.86</v>
      </c>
      <c r="K30" s="65">
        <v>350</v>
      </c>
      <c r="L30" s="65">
        <v>283.47</v>
      </c>
      <c r="M30" s="65">
        <v>68</v>
      </c>
      <c r="N30" s="65">
        <v>250.67</v>
      </c>
      <c r="O30" s="65">
        <f t="shared" si="0"/>
        <v>7564</v>
      </c>
      <c r="P30" s="65">
        <f t="shared" si="1"/>
        <v>375.55</v>
      </c>
      <c r="Q30" s="65">
        <v>988</v>
      </c>
      <c r="R30" s="65">
        <v>38.21</v>
      </c>
      <c r="S30" s="65">
        <v>1762</v>
      </c>
      <c r="T30" s="65">
        <v>106.66</v>
      </c>
      <c r="U30" s="65">
        <v>274</v>
      </c>
      <c r="V30" s="65">
        <v>218.13</v>
      </c>
      <c r="W30" s="65">
        <v>235</v>
      </c>
      <c r="X30" s="65">
        <v>258.89</v>
      </c>
      <c r="Y30" s="65">
        <v>27</v>
      </c>
      <c r="Z30" s="65">
        <v>0.21</v>
      </c>
      <c r="AA30" s="65">
        <v>6</v>
      </c>
      <c r="AB30" s="65">
        <v>0.1</v>
      </c>
      <c r="AC30" s="65">
        <f t="shared" si="2"/>
        <v>2298</v>
      </c>
      <c r="AD30" s="65">
        <f t="shared" si="3"/>
        <v>583.89</v>
      </c>
      <c r="AE30" s="65">
        <v>39</v>
      </c>
      <c r="AF30" s="65">
        <v>56.3</v>
      </c>
      <c r="AG30" s="65">
        <v>391</v>
      </c>
      <c r="AH30" s="65">
        <v>10.06</v>
      </c>
      <c r="AI30" s="65">
        <v>454</v>
      </c>
      <c r="AJ30" s="65">
        <v>42.64</v>
      </c>
      <c r="AK30" s="65">
        <v>26</v>
      </c>
      <c r="AL30" s="65">
        <v>0.8</v>
      </c>
      <c r="AM30" s="65">
        <v>10034</v>
      </c>
      <c r="AN30" s="65">
        <v>16.19</v>
      </c>
      <c r="AO30" s="65">
        <v>953</v>
      </c>
      <c r="AP30" s="65">
        <v>17.69</v>
      </c>
      <c r="AQ30" s="65">
        <v>24</v>
      </c>
      <c r="AR30" s="65">
        <v>0.76</v>
      </c>
      <c r="AS30" s="65">
        <f t="shared" si="4"/>
        <v>21759</v>
      </c>
      <c r="AT30" s="65">
        <f t="shared" si="5"/>
        <v>1103.1200000000001</v>
      </c>
      <c r="AU30" s="65">
        <v>1923</v>
      </c>
      <c r="AV30" s="65">
        <v>97.43</v>
      </c>
      <c r="AW30" s="65">
        <v>460</v>
      </c>
      <c r="AX30" s="65">
        <v>7.86</v>
      </c>
      <c r="AY30" s="65">
        <v>8</v>
      </c>
      <c r="AZ30" s="65">
        <v>0.11</v>
      </c>
      <c r="BA30" s="65">
        <v>13</v>
      </c>
      <c r="BB30" s="65">
        <v>1.03</v>
      </c>
      <c r="BC30" s="65">
        <v>466</v>
      </c>
      <c r="BD30" s="65">
        <v>41.26</v>
      </c>
      <c r="BE30" s="65">
        <v>77</v>
      </c>
      <c r="BF30" s="65">
        <v>14.99</v>
      </c>
      <c r="BG30" s="65">
        <v>2265</v>
      </c>
      <c r="BH30" s="65">
        <v>223.39</v>
      </c>
      <c r="BI30" s="65">
        <f t="shared" si="6"/>
        <v>2829</v>
      </c>
      <c r="BJ30" s="65">
        <f t="shared" si="7"/>
        <v>280.78</v>
      </c>
      <c r="BK30" s="65">
        <f t="shared" si="8"/>
        <v>24588</v>
      </c>
      <c r="BL30" s="65">
        <f t="shared" si="9"/>
        <v>1383.9</v>
      </c>
    </row>
    <row r="31" spans="1:64" s="63" customFormat="1" ht="12">
      <c r="A31" s="65">
        <v>22</v>
      </c>
      <c r="B31" s="66" t="s">
        <v>107</v>
      </c>
      <c r="C31" s="65">
        <v>29134</v>
      </c>
      <c r="D31" s="65">
        <v>482.9</v>
      </c>
      <c r="E31" s="65">
        <v>39917</v>
      </c>
      <c r="F31" s="65">
        <v>683.38</v>
      </c>
      <c r="G31" s="65">
        <v>33139</v>
      </c>
      <c r="H31" s="65">
        <v>622.63</v>
      </c>
      <c r="I31" s="65">
        <v>490</v>
      </c>
      <c r="J31" s="65">
        <v>5.7</v>
      </c>
      <c r="K31" s="65">
        <v>714</v>
      </c>
      <c r="L31" s="65">
        <v>14</v>
      </c>
      <c r="M31" s="65">
        <v>353</v>
      </c>
      <c r="N31" s="65">
        <v>4.3</v>
      </c>
      <c r="O31" s="65">
        <f t="shared" si="0"/>
        <v>70255</v>
      </c>
      <c r="P31" s="65">
        <f t="shared" si="1"/>
        <v>1185.98</v>
      </c>
      <c r="Q31" s="65">
        <v>21983</v>
      </c>
      <c r="R31" s="65">
        <v>349.95</v>
      </c>
      <c r="S31" s="65">
        <v>3955</v>
      </c>
      <c r="T31" s="65">
        <v>173.95</v>
      </c>
      <c r="U31" s="65">
        <v>485</v>
      </c>
      <c r="V31" s="65">
        <v>200.96</v>
      </c>
      <c r="W31" s="65">
        <v>666</v>
      </c>
      <c r="X31" s="65">
        <v>308.1</v>
      </c>
      <c r="Y31" s="65">
        <v>215</v>
      </c>
      <c r="Z31" s="65">
        <v>3.45</v>
      </c>
      <c r="AA31" s="65">
        <v>38</v>
      </c>
      <c r="AB31" s="65">
        <v>1.39</v>
      </c>
      <c r="AC31" s="65">
        <f t="shared" si="2"/>
        <v>5321</v>
      </c>
      <c r="AD31" s="65">
        <f t="shared" si="3"/>
        <v>686.46</v>
      </c>
      <c r="AE31" s="65">
        <v>28</v>
      </c>
      <c r="AF31" s="65">
        <v>7.86</v>
      </c>
      <c r="AG31" s="65">
        <v>765</v>
      </c>
      <c r="AH31" s="65">
        <v>19.87</v>
      </c>
      <c r="AI31" s="65">
        <v>578</v>
      </c>
      <c r="AJ31" s="65">
        <v>42.12</v>
      </c>
      <c r="AK31" s="65">
        <v>889</v>
      </c>
      <c r="AL31" s="65">
        <v>9.22</v>
      </c>
      <c r="AM31" s="65">
        <v>415566</v>
      </c>
      <c r="AN31" s="65">
        <v>180.78</v>
      </c>
      <c r="AO31" s="65">
        <v>2321</v>
      </c>
      <c r="AP31" s="65">
        <v>48.26</v>
      </c>
      <c r="AQ31" s="65">
        <v>200</v>
      </c>
      <c r="AR31" s="65">
        <v>6.5</v>
      </c>
      <c r="AS31" s="65">
        <f t="shared" si="4"/>
        <v>495723</v>
      </c>
      <c r="AT31" s="65">
        <f t="shared" si="5"/>
        <v>2180.55</v>
      </c>
      <c r="AU31" s="65">
        <v>3324</v>
      </c>
      <c r="AV31" s="65">
        <v>58.28</v>
      </c>
      <c r="AW31" s="65">
        <v>485</v>
      </c>
      <c r="AX31" s="65">
        <v>11.11</v>
      </c>
      <c r="AY31" s="65">
        <v>134</v>
      </c>
      <c r="AZ31" s="65">
        <v>7.18</v>
      </c>
      <c r="BA31" s="65">
        <v>107</v>
      </c>
      <c r="BB31" s="65">
        <v>0.49</v>
      </c>
      <c r="BC31" s="65">
        <v>69</v>
      </c>
      <c r="BD31" s="65">
        <v>6.56</v>
      </c>
      <c r="BE31" s="65">
        <v>5069</v>
      </c>
      <c r="BF31" s="65">
        <v>118.1</v>
      </c>
      <c r="BG31" s="65">
        <v>35185</v>
      </c>
      <c r="BH31" s="65">
        <v>696.16</v>
      </c>
      <c r="BI31" s="65">
        <f t="shared" si="6"/>
        <v>40564</v>
      </c>
      <c r="BJ31" s="65">
        <f t="shared" si="7"/>
        <v>828.49</v>
      </c>
      <c r="BK31" s="65">
        <f t="shared" si="8"/>
        <v>536287</v>
      </c>
      <c r="BL31" s="65">
        <f t="shared" si="9"/>
        <v>3009.04</v>
      </c>
    </row>
    <row r="32" spans="1:64" s="63" customFormat="1" ht="12">
      <c r="A32" s="65">
        <v>23</v>
      </c>
      <c r="B32" s="66" t="s">
        <v>108</v>
      </c>
      <c r="C32" s="65">
        <v>363028</v>
      </c>
      <c r="D32" s="65">
        <v>3933.78</v>
      </c>
      <c r="E32" s="65">
        <v>32864</v>
      </c>
      <c r="F32" s="65">
        <v>753.03</v>
      </c>
      <c r="G32" s="65">
        <v>26671</v>
      </c>
      <c r="H32" s="65">
        <v>498.48</v>
      </c>
      <c r="I32" s="65">
        <v>5687</v>
      </c>
      <c r="J32" s="65">
        <v>127.59</v>
      </c>
      <c r="K32" s="65">
        <v>10615</v>
      </c>
      <c r="L32" s="65">
        <v>143.44</v>
      </c>
      <c r="M32" s="65">
        <v>4583</v>
      </c>
      <c r="N32" s="65">
        <v>56.6</v>
      </c>
      <c r="O32" s="65">
        <f t="shared" si="0"/>
        <v>412194</v>
      </c>
      <c r="P32" s="65">
        <f t="shared" si="1"/>
        <v>4957.84</v>
      </c>
      <c r="Q32" s="65">
        <v>480016</v>
      </c>
      <c r="R32" s="65">
        <v>1284.22</v>
      </c>
      <c r="S32" s="65">
        <v>16907</v>
      </c>
      <c r="T32" s="65">
        <v>935.32</v>
      </c>
      <c r="U32" s="65">
        <v>4983</v>
      </c>
      <c r="V32" s="65">
        <v>888.52</v>
      </c>
      <c r="W32" s="65">
        <v>3564</v>
      </c>
      <c r="X32" s="65">
        <v>518.51</v>
      </c>
      <c r="Y32" s="65">
        <v>1473</v>
      </c>
      <c r="Z32" s="65">
        <v>41.16</v>
      </c>
      <c r="AA32" s="65">
        <v>1374</v>
      </c>
      <c r="AB32" s="65">
        <v>23.99</v>
      </c>
      <c r="AC32" s="65">
        <f t="shared" si="2"/>
        <v>26927</v>
      </c>
      <c r="AD32" s="65">
        <f t="shared" si="3"/>
        <v>2383.51</v>
      </c>
      <c r="AE32" s="65">
        <v>1157</v>
      </c>
      <c r="AF32" s="65">
        <v>196.97</v>
      </c>
      <c r="AG32" s="65">
        <v>3162</v>
      </c>
      <c r="AH32" s="65">
        <v>94.98</v>
      </c>
      <c r="AI32" s="65">
        <v>3144</v>
      </c>
      <c r="AJ32" s="65">
        <v>252.51</v>
      </c>
      <c r="AK32" s="65">
        <v>2722</v>
      </c>
      <c r="AL32" s="65">
        <v>91.09</v>
      </c>
      <c r="AM32" s="65">
        <v>854572</v>
      </c>
      <c r="AN32" s="65">
        <v>466.3</v>
      </c>
      <c r="AO32" s="65">
        <v>20682</v>
      </c>
      <c r="AP32" s="65">
        <v>377.79</v>
      </c>
      <c r="AQ32" s="65">
        <v>453</v>
      </c>
      <c r="AR32" s="65">
        <v>11.32</v>
      </c>
      <c r="AS32" s="65">
        <f t="shared" si="4"/>
        <v>1324560</v>
      </c>
      <c r="AT32" s="65">
        <f t="shared" si="5"/>
        <v>8820.990000000002</v>
      </c>
      <c r="AU32" s="65">
        <v>103274</v>
      </c>
      <c r="AV32" s="65">
        <v>1273.14</v>
      </c>
      <c r="AW32" s="65">
        <v>34007</v>
      </c>
      <c r="AX32" s="65">
        <v>378.24</v>
      </c>
      <c r="AY32" s="65">
        <v>6469</v>
      </c>
      <c r="AZ32" s="65">
        <v>48.4</v>
      </c>
      <c r="BA32" s="65">
        <v>166</v>
      </c>
      <c r="BB32" s="65">
        <v>8.68</v>
      </c>
      <c r="BC32" s="65">
        <v>945</v>
      </c>
      <c r="BD32" s="65">
        <v>93.97</v>
      </c>
      <c r="BE32" s="65">
        <v>62301</v>
      </c>
      <c r="BF32" s="65">
        <v>1250.23</v>
      </c>
      <c r="BG32" s="65">
        <v>17088</v>
      </c>
      <c r="BH32" s="65">
        <v>1280.99</v>
      </c>
      <c r="BI32" s="65">
        <f t="shared" si="6"/>
        <v>86969</v>
      </c>
      <c r="BJ32" s="65">
        <f t="shared" si="7"/>
        <v>2682.27</v>
      </c>
      <c r="BK32" s="65">
        <f t="shared" si="8"/>
        <v>1411529</v>
      </c>
      <c r="BL32" s="65">
        <f t="shared" si="9"/>
        <v>11503.260000000002</v>
      </c>
    </row>
    <row r="33" spans="1:64" s="63" customFormat="1" ht="12">
      <c r="A33" s="65">
        <v>24</v>
      </c>
      <c r="B33" s="66" t="s">
        <v>109</v>
      </c>
      <c r="C33" s="65">
        <v>12007</v>
      </c>
      <c r="D33" s="65">
        <v>115.74</v>
      </c>
      <c r="E33" s="65">
        <v>7308</v>
      </c>
      <c r="F33" s="65">
        <v>172.59</v>
      </c>
      <c r="G33" s="65">
        <v>2743</v>
      </c>
      <c r="H33" s="65">
        <v>34.72</v>
      </c>
      <c r="I33" s="65">
        <v>540</v>
      </c>
      <c r="J33" s="65">
        <v>8.76</v>
      </c>
      <c r="K33" s="65">
        <v>649</v>
      </c>
      <c r="L33" s="65">
        <v>8.34</v>
      </c>
      <c r="M33" s="65">
        <v>224</v>
      </c>
      <c r="N33" s="65">
        <v>4.33</v>
      </c>
      <c r="O33" s="65">
        <f t="shared" si="0"/>
        <v>20504</v>
      </c>
      <c r="P33" s="65">
        <f t="shared" si="1"/>
        <v>305.42999999999995</v>
      </c>
      <c r="Q33" s="65">
        <v>1363</v>
      </c>
      <c r="R33" s="65">
        <v>34.74</v>
      </c>
      <c r="S33" s="65">
        <v>1079</v>
      </c>
      <c r="T33" s="65">
        <v>37.15</v>
      </c>
      <c r="U33" s="65">
        <v>325</v>
      </c>
      <c r="V33" s="65">
        <v>23.99</v>
      </c>
      <c r="W33" s="65">
        <v>387</v>
      </c>
      <c r="X33" s="65">
        <v>20.32</v>
      </c>
      <c r="Y33" s="65">
        <v>207</v>
      </c>
      <c r="Z33" s="65">
        <v>2.92</v>
      </c>
      <c r="AA33" s="65">
        <v>16</v>
      </c>
      <c r="AB33" s="65">
        <v>0.32</v>
      </c>
      <c r="AC33" s="65">
        <f t="shared" si="2"/>
        <v>1998</v>
      </c>
      <c r="AD33" s="65">
        <f t="shared" si="3"/>
        <v>84.38000000000001</v>
      </c>
      <c r="AE33" s="65">
        <v>37</v>
      </c>
      <c r="AF33" s="65">
        <v>2.47</v>
      </c>
      <c r="AG33" s="65">
        <v>337</v>
      </c>
      <c r="AH33" s="65">
        <v>11.94</v>
      </c>
      <c r="AI33" s="65">
        <v>561</v>
      </c>
      <c r="AJ33" s="65">
        <v>50.24</v>
      </c>
      <c r="AK33" s="65">
        <v>49</v>
      </c>
      <c r="AL33" s="65">
        <v>1.81</v>
      </c>
      <c r="AM33" s="65">
        <v>16139</v>
      </c>
      <c r="AN33" s="65">
        <v>23.23</v>
      </c>
      <c r="AO33" s="65">
        <v>1896</v>
      </c>
      <c r="AP33" s="65">
        <v>24.37</v>
      </c>
      <c r="AQ33" s="65">
        <v>60</v>
      </c>
      <c r="AR33" s="65">
        <v>1.47</v>
      </c>
      <c r="AS33" s="65">
        <f t="shared" si="4"/>
        <v>41521</v>
      </c>
      <c r="AT33" s="65">
        <f t="shared" si="5"/>
        <v>503.87</v>
      </c>
      <c r="AU33" s="65">
        <v>332</v>
      </c>
      <c r="AV33" s="65">
        <v>16.44</v>
      </c>
      <c r="AW33" s="65">
        <v>104</v>
      </c>
      <c r="AX33" s="65">
        <v>2.61</v>
      </c>
      <c r="AY33" s="65">
        <v>158</v>
      </c>
      <c r="AZ33" s="65">
        <v>0.95</v>
      </c>
      <c r="BA33" s="65">
        <v>6</v>
      </c>
      <c r="BB33" s="65">
        <v>0.38</v>
      </c>
      <c r="BC33" s="65">
        <v>49</v>
      </c>
      <c r="BD33" s="65">
        <v>8.69</v>
      </c>
      <c r="BE33" s="65">
        <v>20</v>
      </c>
      <c r="BF33" s="65">
        <v>0.29</v>
      </c>
      <c r="BG33" s="65">
        <v>7182</v>
      </c>
      <c r="BH33" s="65">
        <v>354.26</v>
      </c>
      <c r="BI33" s="65">
        <f t="shared" si="6"/>
        <v>7415</v>
      </c>
      <c r="BJ33" s="65">
        <f t="shared" si="7"/>
        <v>364.57</v>
      </c>
      <c r="BK33" s="65">
        <f t="shared" si="8"/>
        <v>48936</v>
      </c>
      <c r="BL33" s="65">
        <f t="shared" si="9"/>
        <v>868.44</v>
      </c>
    </row>
    <row r="34" spans="1:64" s="63" customFormat="1" ht="12">
      <c r="A34" s="65">
        <v>25</v>
      </c>
      <c r="B34" s="66" t="s">
        <v>110</v>
      </c>
      <c r="C34" s="65">
        <v>1763</v>
      </c>
      <c r="D34" s="65">
        <v>27.13</v>
      </c>
      <c r="E34" s="65">
        <v>141244</v>
      </c>
      <c r="F34" s="65">
        <v>796.62</v>
      </c>
      <c r="G34" s="65">
        <v>118711</v>
      </c>
      <c r="H34" s="65">
        <v>637.25</v>
      </c>
      <c r="I34" s="65">
        <v>2</v>
      </c>
      <c r="J34" s="65">
        <v>0.05</v>
      </c>
      <c r="K34" s="65">
        <v>5</v>
      </c>
      <c r="L34" s="65">
        <v>39.88</v>
      </c>
      <c r="M34" s="65">
        <v>1</v>
      </c>
      <c r="N34" s="65">
        <v>38.7</v>
      </c>
      <c r="O34" s="65">
        <f t="shared" si="0"/>
        <v>143014</v>
      </c>
      <c r="P34" s="65">
        <f t="shared" si="1"/>
        <v>863.68</v>
      </c>
      <c r="Q34" s="65">
        <v>54477</v>
      </c>
      <c r="R34" s="65">
        <v>287.56</v>
      </c>
      <c r="S34" s="65">
        <v>1200</v>
      </c>
      <c r="T34" s="65">
        <v>188.34</v>
      </c>
      <c r="U34" s="65">
        <v>757</v>
      </c>
      <c r="V34" s="65">
        <v>216.67</v>
      </c>
      <c r="W34" s="65">
        <v>115</v>
      </c>
      <c r="X34" s="65">
        <v>80.58</v>
      </c>
      <c r="Y34" s="65">
        <v>31</v>
      </c>
      <c r="Z34" s="65">
        <v>1.08</v>
      </c>
      <c r="AA34" s="65">
        <v>0</v>
      </c>
      <c r="AB34" s="65">
        <v>0</v>
      </c>
      <c r="AC34" s="65">
        <f t="shared" si="2"/>
        <v>2103</v>
      </c>
      <c r="AD34" s="65">
        <f t="shared" si="3"/>
        <v>486.66999999999996</v>
      </c>
      <c r="AE34" s="65">
        <v>0</v>
      </c>
      <c r="AF34" s="65">
        <v>1.13</v>
      </c>
      <c r="AG34" s="65">
        <v>122</v>
      </c>
      <c r="AH34" s="65">
        <v>6.14</v>
      </c>
      <c r="AI34" s="65">
        <v>37477</v>
      </c>
      <c r="AJ34" s="65">
        <v>215.36</v>
      </c>
      <c r="AK34" s="65">
        <v>4663</v>
      </c>
      <c r="AL34" s="65">
        <v>21.52</v>
      </c>
      <c r="AM34" s="65">
        <v>1753</v>
      </c>
      <c r="AN34" s="65">
        <v>8.45</v>
      </c>
      <c r="AO34" s="65">
        <v>34468</v>
      </c>
      <c r="AP34" s="65">
        <v>127.51</v>
      </c>
      <c r="AQ34" s="65">
        <v>0</v>
      </c>
      <c r="AR34" s="65">
        <v>0</v>
      </c>
      <c r="AS34" s="65">
        <f t="shared" si="4"/>
        <v>223600</v>
      </c>
      <c r="AT34" s="65">
        <f t="shared" si="5"/>
        <v>1730.46</v>
      </c>
      <c r="AU34" s="65">
        <v>144633</v>
      </c>
      <c r="AV34" s="65">
        <v>834.54</v>
      </c>
      <c r="AW34" s="65">
        <v>33245</v>
      </c>
      <c r="AX34" s="65">
        <v>179.75</v>
      </c>
      <c r="AY34" s="65">
        <v>50</v>
      </c>
      <c r="AZ34" s="65">
        <v>1</v>
      </c>
      <c r="BA34" s="65">
        <v>1</v>
      </c>
      <c r="BB34" s="65">
        <v>0.04</v>
      </c>
      <c r="BC34" s="65">
        <v>345</v>
      </c>
      <c r="BD34" s="65">
        <v>132.75</v>
      </c>
      <c r="BE34" s="65">
        <v>649</v>
      </c>
      <c r="BF34" s="65">
        <v>426.48</v>
      </c>
      <c r="BG34" s="65">
        <v>52397</v>
      </c>
      <c r="BH34" s="65">
        <v>7310.68</v>
      </c>
      <c r="BI34" s="65">
        <f t="shared" si="6"/>
        <v>53442</v>
      </c>
      <c r="BJ34" s="65">
        <f t="shared" si="7"/>
        <v>7870.950000000001</v>
      </c>
      <c r="BK34" s="65">
        <f t="shared" si="8"/>
        <v>277042</v>
      </c>
      <c r="BL34" s="65">
        <f t="shared" si="9"/>
        <v>9601.41</v>
      </c>
    </row>
    <row r="35" spans="1:64" s="63" customFormat="1" ht="12">
      <c r="A35" s="65">
        <v>26</v>
      </c>
      <c r="B35" s="66" t="s">
        <v>111</v>
      </c>
      <c r="C35" s="65">
        <v>283649</v>
      </c>
      <c r="D35" s="65">
        <v>4046.35</v>
      </c>
      <c r="E35" s="65">
        <v>40307</v>
      </c>
      <c r="F35" s="65">
        <v>736.59</v>
      </c>
      <c r="G35" s="65">
        <v>27007</v>
      </c>
      <c r="H35" s="65">
        <v>439.64</v>
      </c>
      <c r="I35" s="65">
        <v>6427</v>
      </c>
      <c r="J35" s="65">
        <v>124.4</v>
      </c>
      <c r="K35" s="65">
        <v>6916</v>
      </c>
      <c r="L35" s="65">
        <v>115.44</v>
      </c>
      <c r="M35" s="65">
        <v>2219</v>
      </c>
      <c r="N35" s="65">
        <v>23.75</v>
      </c>
      <c r="O35" s="65">
        <f t="shared" si="0"/>
        <v>337299</v>
      </c>
      <c r="P35" s="65">
        <f t="shared" si="1"/>
        <v>5022.779999999999</v>
      </c>
      <c r="Q35" s="65">
        <v>60579</v>
      </c>
      <c r="R35" s="65">
        <v>1055.69</v>
      </c>
      <c r="S35" s="65">
        <v>18847</v>
      </c>
      <c r="T35" s="65">
        <v>843.4</v>
      </c>
      <c r="U35" s="65">
        <v>5295</v>
      </c>
      <c r="V35" s="65">
        <v>452.53</v>
      </c>
      <c r="W35" s="65">
        <v>3043</v>
      </c>
      <c r="X35" s="65">
        <v>513</v>
      </c>
      <c r="Y35" s="65">
        <v>2125</v>
      </c>
      <c r="Z35" s="65">
        <v>45.99</v>
      </c>
      <c r="AA35" s="65">
        <v>275</v>
      </c>
      <c r="AB35" s="65">
        <v>11.94</v>
      </c>
      <c r="AC35" s="65">
        <f t="shared" si="2"/>
        <v>29310</v>
      </c>
      <c r="AD35" s="65">
        <f t="shared" si="3"/>
        <v>1854.9199999999998</v>
      </c>
      <c r="AE35" s="65">
        <v>1238</v>
      </c>
      <c r="AF35" s="65">
        <v>284.03</v>
      </c>
      <c r="AG35" s="65">
        <v>3921</v>
      </c>
      <c r="AH35" s="65">
        <v>101.23</v>
      </c>
      <c r="AI35" s="65">
        <v>3522</v>
      </c>
      <c r="AJ35" s="65">
        <v>285.86</v>
      </c>
      <c r="AK35" s="65">
        <v>658</v>
      </c>
      <c r="AL35" s="65">
        <v>41.23</v>
      </c>
      <c r="AM35" s="65">
        <v>95857</v>
      </c>
      <c r="AN35" s="65">
        <v>153.25</v>
      </c>
      <c r="AO35" s="65">
        <v>16632</v>
      </c>
      <c r="AP35" s="65">
        <v>330.3</v>
      </c>
      <c r="AQ35" s="65">
        <v>478</v>
      </c>
      <c r="AR35" s="65">
        <v>10.56</v>
      </c>
      <c r="AS35" s="65">
        <f t="shared" si="4"/>
        <v>488437</v>
      </c>
      <c r="AT35" s="65">
        <f t="shared" si="5"/>
        <v>8073.599999999998</v>
      </c>
      <c r="AU35" s="65">
        <v>104777</v>
      </c>
      <c r="AV35" s="65">
        <v>1326.5</v>
      </c>
      <c r="AW35" s="65">
        <v>26830</v>
      </c>
      <c r="AX35" s="65">
        <v>391.59</v>
      </c>
      <c r="AY35" s="65">
        <v>10926</v>
      </c>
      <c r="AZ35" s="65">
        <v>366.23</v>
      </c>
      <c r="BA35" s="65">
        <v>121</v>
      </c>
      <c r="BB35" s="65">
        <v>6.83</v>
      </c>
      <c r="BC35" s="65">
        <v>2658</v>
      </c>
      <c r="BD35" s="65">
        <v>293.19</v>
      </c>
      <c r="BE35" s="65">
        <v>27092</v>
      </c>
      <c r="BF35" s="65">
        <v>973.7</v>
      </c>
      <c r="BG35" s="65">
        <v>40364</v>
      </c>
      <c r="BH35" s="65">
        <v>1497.39</v>
      </c>
      <c r="BI35" s="65">
        <f t="shared" si="6"/>
        <v>81161</v>
      </c>
      <c r="BJ35" s="65">
        <f t="shared" si="7"/>
        <v>3137.34</v>
      </c>
      <c r="BK35" s="65">
        <f t="shared" si="8"/>
        <v>569598</v>
      </c>
      <c r="BL35" s="65">
        <f t="shared" si="9"/>
        <v>11210.939999999999</v>
      </c>
    </row>
    <row r="36" spans="1:64" s="63" customFormat="1" ht="12">
      <c r="A36" s="65">
        <v>27</v>
      </c>
      <c r="B36" s="66" t="s">
        <v>112</v>
      </c>
      <c r="C36" s="65">
        <v>7349</v>
      </c>
      <c r="D36" s="65">
        <v>114.11</v>
      </c>
      <c r="E36" s="65">
        <v>38607</v>
      </c>
      <c r="F36" s="65">
        <v>191.72</v>
      </c>
      <c r="G36" s="65">
        <v>1498</v>
      </c>
      <c r="H36" s="65">
        <v>22.07</v>
      </c>
      <c r="I36" s="65">
        <v>271</v>
      </c>
      <c r="J36" s="65">
        <v>8.9</v>
      </c>
      <c r="K36" s="65">
        <v>679</v>
      </c>
      <c r="L36" s="65">
        <v>188.79</v>
      </c>
      <c r="M36" s="65">
        <v>334</v>
      </c>
      <c r="N36" s="65">
        <v>156.97</v>
      </c>
      <c r="O36" s="65">
        <f t="shared" si="0"/>
        <v>46906</v>
      </c>
      <c r="P36" s="65">
        <f t="shared" si="1"/>
        <v>503.52</v>
      </c>
      <c r="Q36" s="65">
        <v>4021</v>
      </c>
      <c r="R36" s="65">
        <v>71.98</v>
      </c>
      <c r="S36" s="65">
        <v>4838</v>
      </c>
      <c r="T36" s="65">
        <v>628.13</v>
      </c>
      <c r="U36" s="65">
        <v>2938</v>
      </c>
      <c r="V36" s="65">
        <v>1033.37</v>
      </c>
      <c r="W36" s="65">
        <v>2281</v>
      </c>
      <c r="X36" s="65">
        <v>1260.78</v>
      </c>
      <c r="Y36" s="65">
        <v>104</v>
      </c>
      <c r="Z36" s="65">
        <v>0.9</v>
      </c>
      <c r="AA36" s="65">
        <v>42</v>
      </c>
      <c r="AB36" s="65">
        <v>1.44</v>
      </c>
      <c r="AC36" s="65">
        <f t="shared" si="2"/>
        <v>10161</v>
      </c>
      <c r="AD36" s="65">
        <f t="shared" si="3"/>
        <v>2923.18</v>
      </c>
      <c r="AE36" s="65">
        <v>9</v>
      </c>
      <c r="AF36" s="65">
        <v>3.3</v>
      </c>
      <c r="AG36" s="65">
        <v>352</v>
      </c>
      <c r="AH36" s="65">
        <v>11.27</v>
      </c>
      <c r="AI36" s="65">
        <v>348</v>
      </c>
      <c r="AJ36" s="65">
        <v>23.15</v>
      </c>
      <c r="AK36" s="65">
        <v>159</v>
      </c>
      <c r="AL36" s="65">
        <v>3.47</v>
      </c>
      <c r="AM36" s="65">
        <v>63458</v>
      </c>
      <c r="AN36" s="65">
        <v>36.84</v>
      </c>
      <c r="AO36" s="65">
        <v>13927</v>
      </c>
      <c r="AP36" s="65">
        <v>133.5</v>
      </c>
      <c r="AQ36" s="65">
        <v>1437</v>
      </c>
      <c r="AR36" s="65">
        <v>18.26</v>
      </c>
      <c r="AS36" s="65">
        <f t="shared" si="4"/>
        <v>135320</v>
      </c>
      <c r="AT36" s="65">
        <f t="shared" si="5"/>
        <v>3638.23</v>
      </c>
      <c r="AU36" s="65">
        <v>26409</v>
      </c>
      <c r="AV36" s="65">
        <v>320.18</v>
      </c>
      <c r="AW36" s="65">
        <v>4012</v>
      </c>
      <c r="AX36" s="65">
        <v>32.9</v>
      </c>
      <c r="AY36" s="65">
        <v>16</v>
      </c>
      <c r="AZ36" s="65">
        <v>0.06</v>
      </c>
      <c r="BA36" s="65">
        <v>3</v>
      </c>
      <c r="BB36" s="65">
        <v>0.14</v>
      </c>
      <c r="BC36" s="65">
        <v>11</v>
      </c>
      <c r="BD36" s="65">
        <v>1.25</v>
      </c>
      <c r="BE36" s="65">
        <v>129</v>
      </c>
      <c r="BF36" s="65">
        <v>2.88</v>
      </c>
      <c r="BG36" s="65">
        <v>3023</v>
      </c>
      <c r="BH36" s="65">
        <v>10014.39</v>
      </c>
      <c r="BI36" s="65">
        <f t="shared" si="6"/>
        <v>3182</v>
      </c>
      <c r="BJ36" s="65">
        <f t="shared" si="7"/>
        <v>10018.72</v>
      </c>
      <c r="BK36" s="65">
        <f t="shared" si="8"/>
        <v>138502</v>
      </c>
      <c r="BL36" s="65">
        <f t="shared" si="9"/>
        <v>13656.949999999999</v>
      </c>
    </row>
    <row r="37" spans="1:64" s="63" customFormat="1" ht="12">
      <c r="A37" s="65">
        <v>28</v>
      </c>
      <c r="B37" s="66" t="s">
        <v>113</v>
      </c>
      <c r="C37" s="65">
        <v>188163</v>
      </c>
      <c r="D37" s="65">
        <v>1964.42</v>
      </c>
      <c r="E37" s="65">
        <v>31219</v>
      </c>
      <c r="F37" s="65">
        <v>652.07</v>
      </c>
      <c r="G37" s="65">
        <v>20797</v>
      </c>
      <c r="H37" s="65">
        <v>364.54</v>
      </c>
      <c r="I37" s="65">
        <v>3405</v>
      </c>
      <c r="J37" s="65">
        <v>74.29</v>
      </c>
      <c r="K37" s="65">
        <v>13193</v>
      </c>
      <c r="L37" s="65">
        <v>232.53</v>
      </c>
      <c r="M37" s="65">
        <v>1472</v>
      </c>
      <c r="N37" s="65">
        <v>46.38</v>
      </c>
      <c r="O37" s="65">
        <f t="shared" si="0"/>
        <v>235980</v>
      </c>
      <c r="P37" s="65">
        <f t="shared" si="1"/>
        <v>2923.3100000000004</v>
      </c>
      <c r="Q37" s="65">
        <v>489336</v>
      </c>
      <c r="R37" s="65">
        <v>343.3</v>
      </c>
      <c r="S37" s="65">
        <v>17014</v>
      </c>
      <c r="T37" s="65">
        <v>553.87</v>
      </c>
      <c r="U37" s="65">
        <v>3647</v>
      </c>
      <c r="V37" s="65">
        <v>338.88</v>
      </c>
      <c r="W37" s="65">
        <v>4459</v>
      </c>
      <c r="X37" s="65">
        <v>156.14</v>
      </c>
      <c r="Y37" s="65">
        <v>1079</v>
      </c>
      <c r="Z37" s="65">
        <v>24.31</v>
      </c>
      <c r="AA37" s="65">
        <v>438</v>
      </c>
      <c r="AB37" s="65">
        <v>7.92</v>
      </c>
      <c r="AC37" s="65">
        <f t="shared" si="2"/>
        <v>26199</v>
      </c>
      <c r="AD37" s="65">
        <f t="shared" si="3"/>
        <v>1073.1999999999998</v>
      </c>
      <c r="AE37" s="65">
        <v>346</v>
      </c>
      <c r="AF37" s="65">
        <v>61.45</v>
      </c>
      <c r="AG37" s="65">
        <v>2519</v>
      </c>
      <c r="AH37" s="65">
        <v>55.41</v>
      </c>
      <c r="AI37" s="65">
        <v>2113</v>
      </c>
      <c r="AJ37" s="65">
        <v>140.89</v>
      </c>
      <c r="AK37" s="65">
        <v>402</v>
      </c>
      <c r="AL37" s="65">
        <v>21.24</v>
      </c>
      <c r="AM37" s="65">
        <v>55911</v>
      </c>
      <c r="AN37" s="65">
        <v>78.82</v>
      </c>
      <c r="AO37" s="65">
        <v>7969</v>
      </c>
      <c r="AP37" s="65">
        <v>163.05</v>
      </c>
      <c r="AQ37" s="65">
        <v>132</v>
      </c>
      <c r="AR37" s="65">
        <v>3.99</v>
      </c>
      <c r="AS37" s="65">
        <f t="shared" si="4"/>
        <v>331439</v>
      </c>
      <c r="AT37" s="65">
        <f t="shared" si="5"/>
        <v>4517.37</v>
      </c>
      <c r="AU37" s="65">
        <v>29546</v>
      </c>
      <c r="AV37" s="65">
        <v>414.55</v>
      </c>
      <c r="AW37" s="65">
        <v>6088</v>
      </c>
      <c r="AX37" s="65">
        <v>100.54</v>
      </c>
      <c r="AY37" s="65">
        <v>1838</v>
      </c>
      <c r="AZ37" s="65">
        <v>8.69</v>
      </c>
      <c r="BA37" s="65">
        <v>61</v>
      </c>
      <c r="BB37" s="65">
        <v>1.56</v>
      </c>
      <c r="BC37" s="65">
        <v>1285</v>
      </c>
      <c r="BD37" s="65">
        <v>32.21</v>
      </c>
      <c r="BE37" s="65">
        <v>7723</v>
      </c>
      <c r="BF37" s="65">
        <v>172.58</v>
      </c>
      <c r="BG37" s="65">
        <v>26015</v>
      </c>
      <c r="BH37" s="65">
        <v>737.04</v>
      </c>
      <c r="BI37" s="65">
        <f t="shared" si="6"/>
        <v>36922</v>
      </c>
      <c r="BJ37" s="65">
        <f t="shared" si="7"/>
        <v>952.0799999999999</v>
      </c>
      <c r="BK37" s="65">
        <f t="shared" si="8"/>
        <v>368361</v>
      </c>
      <c r="BL37" s="65">
        <f t="shared" si="9"/>
        <v>5469.45</v>
      </c>
    </row>
    <row r="38" spans="1:64" s="63" customFormat="1" ht="12">
      <c r="A38" s="65">
        <v>29</v>
      </c>
      <c r="B38" s="66" t="s">
        <v>114</v>
      </c>
      <c r="C38" s="65">
        <v>6311</v>
      </c>
      <c r="D38" s="65">
        <v>104.19</v>
      </c>
      <c r="E38" s="65">
        <v>2676</v>
      </c>
      <c r="F38" s="65">
        <v>45.06</v>
      </c>
      <c r="G38" s="65">
        <v>26888</v>
      </c>
      <c r="H38" s="65">
        <v>136.71</v>
      </c>
      <c r="I38" s="65">
        <v>127</v>
      </c>
      <c r="J38" s="65">
        <v>3.37</v>
      </c>
      <c r="K38" s="65">
        <v>523</v>
      </c>
      <c r="L38" s="65">
        <v>155.91</v>
      </c>
      <c r="M38" s="65">
        <v>404</v>
      </c>
      <c r="N38" s="65">
        <v>108.44</v>
      </c>
      <c r="O38" s="65">
        <f t="shared" si="0"/>
        <v>9637</v>
      </c>
      <c r="P38" s="65">
        <f t="shared" si="1"/>
        <v>308.53</v>
      </c>
      <c r="Q38" s="65">
        <v>3036</v>
      </c>
      <c r="R38" s="65">
        <v>53.2</v>
      </c>
      <c r="S38" s="65">
        <v>11812</v>
      </c>
      <c r="T38" s="65">
        <v>193.3</v>
      </c>
      <c r="U38" s="65">
        <v>481</v>
      </c>
      <c r="V38" s="65">
        <v>108.71</v>
      </c>
      <c r="W38" s="65">
        <v>490</v>
      </c>
      <c r="X38" s="65">
        <v>326.92</v>
      </c>
      <c r="Y38" s="65">
        <v>41</v>
      </c>
      <c r="Z38" s="65">
        <v>0.27</v>
      </c>
      <c r="AA38" s="65">
        <v>17</v>
      </c>
      <c r="AB38" s="65">
        <v>0.05</v>
      </c>
      <c r="AC38" s="65">
        <f t="shared" si="2"/>
        <v>12824</v>
      </c>
      <c r="AD38" s="65">
        <f t="shared" si="3"/>
        <v>629.2</v>
      </c>
      <c r="AE38" s="65">
        <v>14</v>
      </c>
      <c r="AF38" s="65">
        <v>1.97</v>
      </c>
      <c r="AG38" s="65">
        <v>378</v>
      </c>
      <c r="AH38" s="65">
        <v>9.59</v>
      </c>
      <c r="AI38" s="65">
        <v>448</v>
      </c>
      <c r="AJ38" s="65">
        <v>45.34</v>
      </c>
      <c r="AK38" s="65">
        <v>117</v>
      </c>
      <c r="AL38" s="65">
        <v>2.06</v>
      </c>
      <c r="AM38" s="65">
        <v>50955</v>
      </c>
      <c r="AN38" s="65">
        <v>28.47</v>
      </c>
      <c r="AO38" s="65">
        <v>1362</v>
      </c>
      <c r="AP38" s="65">
        <v>364.17</v>
      </c>
      <c r="AQ38" s="65">
        <v>100</v>
      </c>
      <c r="AR38" s="65">
        <v>349.29</v>
      </c>
      <c r="AS38" s="65">
        <f t="shared" si="4"/>
        <v>75735</v>
      </c>
      <c r="AT38" s="65">
        <f t="shared" si="5"/>
        <v>1389.3300000000002</v>
      </c>
      <c r="AU38" s="65">
        <v>5431</v>
      </c>
      <c r="AV38" s="65">
        <v>153.29</v>
      </c>
      <c r="AW38" s="65">
        <v>725</v>
      </c>
      <c r="AX38" s="65">
        <v>5.06</v>
      </c>
      <c r="AY38" s="65">
        <v>0</v>
      </c>
      <c r="AZ38" s="65">
        <v>0</v>
      </c>
      <c r="BA38" s="65">
        <v>9</v>
      </c>
      <c r="BB38" s="65">
        <v>0.22</v>
      </c>
      <c r="BC38" s="65">
        <v>44</v>
      </c>
      <c r="BD38" s="65">
        <v>10.51</v>
      </c>
      <c r="BE38" s="65">
        <v>23</v>
      </c>
      <c r="BF38" s="65">
        <v>1.75</v>
      </c>
      <c r="BG38" s="65">
        <v>634</v>
      </c>
      <c r="BH38" s="65">
        <v>10016.42</v>
      </c>
      <c r="BI38" s="65">
        <f t="shared" si="6"/>
        <v>710</v>
      </c>
      <c r="BJ38" s="65">
        <f t="shared" si="7"/>
        <v>10028.9</v>
      </c>
      <c r="BK38" s="65">
        <f t="shared" si="8"/>
        <v>76445</v>
      </c>
      <c r="BL38" s="65">
        <f t="shared" si="9"/>
        <v>11418.23</v>
      </c>
    </row>
    <row r="39" spans="1:64" s="63" customFormat="1" ht="12">
      <c r="A39" s="65">
        <v>30</v>
      </c>
      <c r="B39" s="66" t="s">
        <v>115</v>
      </c>
      <c r="C39" s="65">
        <v>255503</v>
      </c>
      <c r="D39" s="65">
        <v>3875.71</v>
      </c>
      <c r="E39" s="65">
        <v>9546</v>
      </c>
      <c r="F39" s="65">
        <v>144.97</v>
      </c>
      <c r="G39" s="65">
        <v>206903</v>
      </c>
      <c r="H39" s="65">
        <v>3346.27</v>
      </c>
      <c r="I39" s="65">
        <v>1238</v>
      </c>
      <c r="J39" s="65">
        <v>23.84</v>
      </c>
      <c r="K39" s="65">
        <v>2063</v>
      </c>
      <c r="L39" s="65">
        <v>46.26</v>
      </c>
      <c r="M39" s="65">
        <v>534</v>
      </c>
      <c r="N39" s="65">
        <v>10.49</v>
      </c>
      <c r="O39" s="65">
        <f t="shared" si="0"/>
        <v>268350</v>
      </c>
      <c r="P39" s="65">
        <f t="shared" si="1"/>
        <v>4090.78</v>
      </c>
      <c r="Q39" s="65">
        <v>96183</v>
      </c>
      <c r="R39" s="65">
        <v>1060.56</v>
      </c>
      <c r="S39" s="65">
        <v>9611</v>
      </c>
      <c r="T39" s="65">
        <v>233.96</v>
      </c>
      <c r="U39" s="65">
        <v>3893</v>
      </c>
      <c r="V39" s="65">
        <v>234.15</v>
      </c>
      <c r="W39" s="65">
        <v>1327</v>
      </c>
      <c r="X39" s="65">
        <v>167.64</v>
      </c>
      <c r="Y39" s="65">
        <v>285</v>
      </c>
      <c r="Z39" s="65">
        <v>4.21</v>
      </c>
      <c r="AA39" s="65">
        <v>73</v>
      </c>
      <c r="AB39" s="65">
        <v>1.18</v>
      </c>
      <c r="AC39" s="65">
        <f t="shared" si="2"/>
        <v>15116</v>
      </c>
      <c r="AD39" s="65">
        <f t="shared" si="3"/>
        <v>639.96</v>
      </c>
      <c r="AE39" s="65">
        <v>84</v>
      </c>
      <c r="AF39" s="65">
        <v>6.16</v>
      </c>
      <c r="AG39" s="65">
        <v>2776</v>
      </c>
      <c r="AH39" s="65">
        <v>31.29</v>
      </c>
      <c r="AI39" s="65">
        <v>2961</v>
      </c>
      <c r="AJ39" s="65">
        <v>89.31</v>
      </c>
      <c r="AK39" s="65">
        <v>300</v>
      </c>
      <c r="AL39" s="65">
        <v>7.61</v>
      </c>
      <c r="AM39" s="65">
        <v>88691</v>
      </c>
      <c r="AN39" s="65">
        <v>99.03</v>
      </c>
      <c r="AO39" s="65">
        <v>7112</v>
      </c>
      <c r="AP39" s="65">
        <v>134.34</v>
      </c>
      <c r="AQ39" s="65">
        <v>746</v>
      </c>
      <c r="AR39" s="65">
        <v>17.57</v>
      </c>
      <c r="AS39" s="65">
        <f t="shared" si="4"/>
        <v>385390</v>
      </c>
      <c r="AT39" s="65">
        <f t="shared" si="5"/>
        <v>5098.48</v>
      </c>
      <c r="AU39" s="65">
        <v>9583</v>
      </c>
      <c r="AV39" s="65">
        <v>230.02</v>
      </c>
      <c r="AW39" s="65">
        <v>1998</v>
      </c>
      <c r="AX39" s="65">
        <v>30.79</v>
      </c>
      <c r="AY39" s="65">
        <v>137</v>
      </c>
      <c r="AZ39" s="65">
        <v>4.28</v>
      </c>
      <c r="BA39" s="65">
        <v>57</v>
      </c>
      <c r="BB39" s="65">
        <v>3.32</v>
      </c>
      <c r="BC39" s="65">
        <v>1298</v>
      </c>
      <c r="BD39" s="65">
        <v>106.65</v>
      </c>
      <c r="BE39" s="65">
        <v>61491</v>
      </c>
      <c r="BF39" s="65">
        <v>1424.15</v>
      </c>
      <c r="BG39" s="65">
        <v>7587</v>
      </c>
      <c r="BH39" s="65">
        <v>986.79</v>
      </c>
      <c r="BI39" s="65">
        <f t="shared" si="6"/>
        <v>70570</v>
      </c>
      <c r="BJ39" s="65">
        <f t="shared" si="7"/>
        <v>2525.19</v>
      </c>
      <c r="BK39" s="65">
        <f t="shared" si="8"/>
        <v>455960</v>
      </c>
      <c r="BL39" s="65">
        <f t="shared" si="9"/>
        <v>7623.67</v>
      </c>
    </row>
    <row r="40" spans="1:64" s="63" customFormat="1" ht="12">
      <c r="A40" s="65">
        <v>31</v>
      </c>
      <c r="B40" s="66" t="s">
        <v>116</v>
      </c>
      <c r="C40" s="65">
        <v>313999</v>
      </c>
      <c r="D40" s="65">
        <v>3306.22</v>
      </c>
      <c r="E40" s="65">
        <v>59635</v>
      </c>
      <c r="F40" s="65">
        <v>834.07</v>
      </c>
      <c r="G40" s="65">
        <v>235238</v>
      </c>
      <c r="H40" s="65">
        <v>2507.71</v>
      </c>
      <c r="I40" s="65">
        <v>5724</v>
      </c>
      <c r="J40" s="65">
        <v>117.75</v>
      </c>
      <c r="K40" s="65">
        <v>9758</v>
      </c>
      <c r="L40" s="65">
        <v>1430.66</v>
      </c>
      <c r="M40" s="65">
        <v>1319</v>
      </c>
      <c r="N40" s="65">
        <v>440.17</v>
      </c>
      <c r="O40" s="65">
        <f t="shared" si="0"/>
        <v>389116</v>
      </c>
      <c r="P40" s="65">
        <f t="shared" si="1"/>
        <v>5688.7</v>
      </c>
      <c r="Q40" s="65">
        <v>251586</v>
      </c>
      <c r="R40" s="65">
        <v>1812.27</v>
      </c>
      <c r="S40" s="65">
        <v>42263</v>
      </c>
      <c r="T40" s="65">
        <v>4280.71</v>
      </c>
      <c r="U40" s="65">
        <v>7034</v>
      </c>
      <c r="V40" s="65">
        <v>1623.97</v>
      </c>
      <c r="W40" s="65">
        <v>5301</v>
      </c>
      <c r="X40" s="65">
        <v>1569.07</v>
      </c>
      <c r="Y40" s="65">
        <v>1936</v>
      </c>
      <c r="Z40" s="65">
        <v>39.84</v>
      </c>
      <c r="AA40" s="65">
        <v>203</v>
      </c>
      <c r="AB40" s="65">
        <v>7.61</v>
      </c>
      <c r="AC40" s="65">
        <f t="shared" si="2"/>
        <v>56534</v>
      </c>
      <c r="AD40" s="65">
        <f t="shared" si="3"/>
        <v>7513.59</v>
      </c>
      <c r="AE40" s="65">
        <v>257</v>
      </c>
      <c r="AF40" s="65">
        <v>37.9</v>
      </c>
      <c r="AG40" s="65">
        <v>4364</v>
      </c>
      <c r="AH40" s="65">
        <v>99.05</v>
      </c>
      <c r="AI40" s="65">
        <v>6602</v>
      </c>
      <c r="AJ40" s="65">
        <v>479.71</v>
      </c>
      <c r="AK40" s="65">
        <v>783</v>
      </c>
      <c r="AL40" s="65">
        <v>28.17</v>
      </c>
      <c r="AM40" s="65">
        <v>51553</v>
      </c>
      <c r="AN40" s="65">
        <v>40.08</v>
      </c>
      <c r="AO40" s="65">
        <v>40264</v>
      </c>
      <c r="AP40" s="65">
        <v>601.31</v>
      </c>
      <c r="AQ40" s="65">
        <v>220</v>
      </c>
      <c r="AR40" s="65">
        <v>8.02</v>
      </c>
      <c r="AS40" s="65">
        <f t="shared" si="4"/>
        <v>549473</v>
      </c>
      <c r="AT40" s="65">
        <f t="shared" si="5"/>
        <v>14488.509999999998</v>
      </c>
      <c r="AU40" s="65">
        <v>297938</v>
      </c>
      <c r="AV40" s="65">
        <v>3667.54</v>
      </c>
      <c r="AW40" s="65">
        <v>46439</v>
      </c>
      <c r="AX40" s="65">
        <v>583.74</v>
      </c>
      <c r="AY40" s="65">
        <v>297</v>
      </c>
      <c r="AZ40" s="65">
        <v>6.06</v>
      </c>
      <c r="BA40" s="65">
        <v>126</v>
      </c>
      <c r="BB40" s="65">
        <v>11.02</v>
      </c>
      <c r="BC40" s="65">
        <v>2116</v>
      </c>
      <c r="BD40" s="65">
        <v>274.78</v>
      </c>
      <c r="BE40" s="65">
        <v>34725</v>
      </c>
      <c r="BF40" s="65">
        <v>1818.84</v>
      </c>
      <c r="BG40" s="65">
        <v>34139</v>
      </c>
      <c r="BH40" s="65">
        <v>1691.81</v>
      </c>
      <c r="BI40" s="65">
        <f t="shared" si="6"/>
        <v>71403</v>
      </c>
      <c r="BJ40" s="65">
        <f t="shared" si="7"/>
        <v>3802.5099999999998</v>
      </c>
      <c r="BK40" s="65">
        <f t="shared" si="8"/>
        <v>620876</v>
      </c>
      <c r="BL40" s="65">
        <f t="shared" si="9"/>
        <v>18291.019999999997</v>
      </c>
    </row>
    <row r="41" spans="1:64" s="63" customFormat="1" ht="12">
      <c r="A41" s="65">
        <v>32</v>
      </c>
      <c r="B41" s="66" t="s">
        <v>117</v>
      </c>
      <c r="C41" s="65">
        <v>1087</v>
      </c>
      <c r="D41" s="65">
        <v>11.35</v>
      </c>
      <c r="E41" s="65">
        <v>38148</v>
      </c>
      <c r="F41" s="65">
        <v>146.57</v>
      </c>
      <c r="G41" s="65">
        <v>38313</v>
      </c>
      <c r="H41" s="65">
        <v>147.78</v>
      </c>
      <c r="I41" s="65">
        <v>22</v>
      </c>
      <c r="J41" s="65">
        <v>0.24</v>
      </c>
      <c r="K41" s="65">
        <v>112</v>
      </c>
      <c r="L41" s="65">
        <v>773.79</v>
      </c>
      <c r="M41" s="65">
        <v>32</v>
      </c>
      <c r="N41" s="65">
        <v>550.69</v>
      </c>
      <c r="O41" s="65">
        <f t="shared" si="0"/>
        <v>39369</v>
      </c>
      <c r="P41" s="65">
        <f t="shared" si="1"/>
        <v>931.9499999999999</v>
      </c>
      <c r="Q41" s="65">
        <v>23</v>
      </c>
      <c r="R41" s="65">
        <v>55.38</v>
      </c>
      <c r="S41" s="65">
        <v>5615</v>
      </c>
      <c r="T41" s="65">
        <v>1347.09</v>
      </c>
      <c r="U41" s="65">
        <v>9774</v>
      </c>
      <c r="V41" s="65">
        <v>2596.92</v>
      </c>
      <c r="W41" s="65">
        <v>5797</v>
      </c>
      <c r="X41" s="65">
        <v>4451.55</v>
      </c>
      <c r="Y41" s="65">
        <v>24</v>
      </c>
      <c r="Z41" s="65">
        <v>0.24</v>
      </c>
      <c r="AA41" s="65">
        <v>8</v>
      </c>
      <c r="AB41" s="65">
        <v>0.15</v>
      </c>
      <c r="AC41" s="65">
        <f t="shared" si="2"/>
        <v>21210</v>
      </c>
      <c r="AD41" s="65">
        <f t="shared" si="3"/>
        <v>8395.800000000001</v>
      </c>
      <c r="AE41" s="65">
        <v>1</v>
      </c>
      <c r="AF41" s="65">
        <v>525.87</v>
      </c>
      <c r="AG41" s="65">
        <v>128</v>
      </c>
      <c r="AH41" s="65">
        <v>6.32</v>
      </c>
      <c r="AI41" s="65">
        <v>800</v>
      </c>
      <c r="AJ41" s="65">
        <v>121.88</v>
      </c>
      <c r="AK41" s="65">
        <v>8</v>
      </c>
      <c r="AL41" s="65">
        <v>0.58</v>
      </c>
      <c r="AM41" s="65">
        <v>15</v>
      </c>
      <c r="AN41" s="65">
        <v>36.98</v>
      </c>
      <c r="AO41" s="65">
        <v>384</v>
      </c>
      <c r="AP41" s="65">
        <v>68.04</v>
      </c>
      <c r="AQ41" s="65">
        <v>12</v>
      </c>
      <c r="AR41" s="65">
        <v>56.63</v>
      </c>
      <c r="AS41" s="65">
        <f t="shared" si="4"/>
        <v>61915</v>
      </c>
      <c r="AT41" s="65">
        <f t="shared" si="5"/>
        <v>10087.420000000002</v>
      </c>
      <c r="AU41" s="65">
        <v>6512</v>
      </c>
      <c r="AV41" s="65">
        <v>1131.63</v>
      </c>
      <c r="AW41" s="65">
        <v>4334</v>
      </c>
      <c r="AX41" s="65">
        <v>8.54</v>
      </c>
      <c r="AY41" s="65">
        <v>0</v>
      </c>
      <c r="AZ41" s="65">
        <v>0</v>
      </c>
      <c r="BA41" s="65">
        <v>1</v>
      </c>
      <c r="BB41" s="65">
        <v>0.04</v>
      </c>
      <c r="BC41" s="65">
        <v>484</v>
      </c>
      <c r="BD41" s="65">
        <v>192.16</v>
      </c>
      <c r="BE41" s="65">
        <v>1240</v>
      </c>
      <c r="BF41" s="65">
        <v>664.63</v>
      </c>
      <c r="BG41" s="65">
        <v>4623</v>
      </c>
      <c r="BH41" s="65">
        <v>14094.71</v>
      </c>
      <c r="BI41" s="65">
        <f t="shared" si="6"/>
        <v>6348</v>
      </c>
      <c r="BJ41" s="65">
        <f t="shared" si="7"/>
        <v>14951.539999999999</v>
      </c>
      <c r="BK41" s="65">
        <f t="shared" si="8"/>
        <v>68263</v>
      </c>
      <c r="BL41" s="65">
        <f t="shared" si="9"/>
        <v>25038.96</v>
      </c>
    </row>
    <row r="42" spans="1:64" s="63" customFormat="1" ht="12">
      <c r="A42" s="65">
        <v>33</v>
      </c>
      <c r="B42" s="66" t="s">
        <v>118</v>
      </c>
      <c r="C42" s="65">
        <v>951653</v>
      </c>
      <c r="D42" s="65">
        <v>8541.32</v>
      </c>
      <c r="E42" s="65">
        <v>125316</v>
      </c>
      <c r="F42" s="65">
        <v>1780.17</v>
      </c>
      <c r="G42" s="65">
        <v>54823</v>
      </c>
      <c r="H42" s="65">
        <v>664.76</v>
      </c>
      <c r="I42" s="65">
        <v>13107</v>
      </c>
      <c r="J42" s="65">
        <v>223.15</v>
      </c>
      <c r="K42" s="65">
        <v>17256</v>
      </c>
      <c r="L42" s="65">
        <v>266.15</v>
      </c>
      <c r="M42" s="65">
        <v>4557</v>
      </c>
      <c r="N42" s="65">
        <v>55.73</v>
      </c>
      <c r="O42" s="65">
        <f t="shared" si="0"/>
        <v>1107332</v>
      </c>
      <c r="P42" s="65">
        <f t="shared" si="1"/>
        <v>10810.789999999999</v>
      </c>
      <c r="Q42" s="65">
        <v>155310</v>
      </c>
      <c r="R42" s="65">
        <v>1894.58</v>
      </c>
      <c r="S42" s="65">
        <v>62317</v>
      </c>
      <c r="T42" s="65">
        <v>684.69</v>
      </c>
      <c r="U42" s="65">
        <v>9390</v>
      </c>
      <c r="V42" s="65">
        <v>321.51</v>
      </c>
      <c r="W42" s="65">
        <v>4367</v>
      </c>
      <c r="X42" s="65">
        <v>160.44</v>
      </c>
      <c r="Y42" s="65">
        <v>1792</v>
      </c>
      <c r="Z42" s="65">
        <v>25.24</v>
      </c>
      <c r="AA42" s="65">
        <v>49</v>
      </c>
      <c r="AB42" s="65">
        <v>5.33</v>
      </c>
      <c r="AC42" s="65">
        <f t="shared" si="2"/>
        <v>77866</v>
      </c>
      <c r="AD42" s="65">
        <f t="shared" si="3"/>
        <v>1191.88</v>
      </c>
      <c r="AE42" s="65">
        <v>764</v>
      </c>
      <c r="AF42" s="65">
        <v>23.55</v>
      </c>
      <c r="AG42" s="65">
        <v>2059</v>
      </c>
      <c r="AH42" s="65">
        <v>49.04</v>
      </c>
      <c r="AI42" s="65">
        <v>3898</v>
      </c>
      <c r="AJ42" s="65">
        <v>203.82</v>
      </c>
      <c r="AK42" s="65">
        <v>3533</v>
      </c>
      <c r="AL42" s="65">
        <v>49.17</v>
      </c>
      <c r="AM42" s="65">
        <v>1134577</v>
      </c>
      <c r="AN42" s="65">
        <v>396.15</v>
      </c>
      <c r="AO42" s="65">
        <v>36223</v>
      </c>
      <c r="AP42" s="65">
        <v>674.81</v>
      </c>
      <c r="AQ42" s="65">
        <v>666</v>
      </c>
      <c r="AR42" s="65">
        <v>19.76</v>
      </c>
      <c r="AS42" s="65">
        <f t="shared" si="4"/>
        <v>2366252</v>
      </c>
      <c r="AT42" s="65">
        <f t="shared" si="5"/>
        <v>13399.209999999997</v>
      </c>
      <c r="AU42" s="65">
        <v>276648</v>
      </c>
      <c r="AV42" s="65">
        <v>2837.03</v>
      </c>
      <c r="AW42" s="65">
        <v>32968</v>
      </c>
      <c r="AX42" s="65">
        <v>411.88</v>
      </c>
      <c r="AY42" s="65">
        <v>85</v>
      </c>
      <c r="AZ42" s="65">
        <v>1.26</v>
      </c>
      <c r="BA42" s="65">
        <v>156</v>
      </c>
      <c r="BB42" s="65">
        <v>3.79</v>
      </c>
      <c r="BC42" s="65">
        <v>297</v>
      </c>
      <c r="BD42" s="65">
        <v>25.37</v>
      </c>
      <c r="BE42" s="65">
        <v>15045</v>
      </c>
      <c r="BF42" s="65">
        <v>112.32</v>
      </c>
      <c r="BG42" s="65">
        <v>66223</v>
      </c>
      <c r="BH42" s="65">
        <v>900.96</v>
      </c>
      <c r="BI42" s="65">
        <f t="shared" si="6"/>
        <v>81806</v>
      </c>
      <c r="BJ42" s="65">
        <f t="shared" si="7"/>
        <v>1043.7</v>
      </c>
      <c r="BK42" s="65">
        <f t="shared" si="8"/>
        <v>2448058</v>
      </c>
      <c r="BL42" s="65">
        <f t="shared" si="9"/>
        <v>14442.909999999998</v>
      </c>
    </row>
    <row r="43" spans="1:64" s="63" customFormat="1" ht="12">
      <c r="A43" s="65">
        <v>34</v>
      </c>
      <c r="B43" s="66" t="s">
        <v>119</v>
      </c>
      <c r="C43" s="65">
        <v>38687</v>
      </c>
      <c r="D43" s="65">
        <v>416.34</v>
      </c>
      <c r="E43" s="65">
        <v>58367</v>
      </c>
      <c r="F43" s="65">
        <v>339.36</v>
      </c>
      <c r="G43" s="65">
        <v>63802</v>
      </c>
      <c r="H43" s="65">
        <v>377.8</v>
      </c>
      <c r="I43" s="65">
        <v>1529</v>
      </c>
      <c r="J43" s="65">
        <v>18.81</v>
      </c>
      <c r="K43" s="65">
        <v>3748</v>
      </c>
      <c r="L43" s="65">
        <v>49.61</v>
      </c>
      <c r="M43" s="65">
        <v>1895</v>
      </c>
      <c r="N43" s="65">
        <v>20.56</v>
      </c>
      <c r="O43" s="65">
        <f t="shared" si="0"/>
        <v>102331</v>
      </c>
      <c r="P43" s="65">
        <f t="shared" si="1"/>
        <v>824.12</v>
      </c>
      <c r="Q43" s="65">
        <v>26764</v>
      </c>
      <c r="R43" s="65">
        <v>231.77</v>
      </c>
      <c r="S43" s="65">
        <v>7528</v>
      </c>
      <c r="T43" s="65">
        <v>315.79</v>
      </c>
      <c r="U43" s="65">
        <v>1704</v>
      </c>
      <c r="V43" s="65">
        <v>118.29</v>
      </c>
      <c r="W43" s="65">
        <v>1042</v>
      </c>
      <c r="X43" s="65">
        <v>79.17</v>
      </c>
      <c r="Y43" s="65">
        <v>663</v>
      </c>
      <c r="Z43" s="65">
        <v>20.57</v>
      </c>
      <c r="AA43" s="65">
        <v>110</v>
      </c>
      <c r="AB43" s="65">
        <v>1.27</v>
      </c>
      <c r="AC43" s="65">
        <f t="shared" si="2"/>
        <v>10937</v>
      </c>
      <c r="AD43" s="65">
        <f t="shared" si="3"/>
        <v>533.82</v>
      </c>
      <c r="AE43" s="65">
        <v>34</v>
      </c>
      <c r="AF43" s="65">
        <v>3.49</v>
      </c>
      <c r="AG43" s="65">
        <v>847</v>
      </c>
      <c r="AH43" s="65">
        <v>22.13</v>
      </c>
      <c r="AI43" s="65">
        <v>1438</v>
      </c>
      <c r="AJ43" s="65">
        <v>66.77</v>
      </c>
      <c r="AK43" s="65">
        <v>366</v>
      </c>
      <c r="AL43" s="65">
        <v>11.76</v>
      </c>
      <c r="AM43" s="65">
        <v>319</v>
      </c>
      <c r="AN43" s="65">
        <v>8.54</v>
      </c>
      <c r="AO43" s="65">
        <v>53871</v>
      </c>
      <c r="AP43" s="65">
        <v>360.92</v>
      </c>
      <c r="AQ43" s="65">
        <v>26786</v>
      </c>
      <c r="AR43" s="65">
        <v>160.25</v>
      </c>
      <c r="AS43" s="65">
        <f t="shared" si="4"/>
        <v>170143</v>
      </c>
      <c r="AT43" s="65">
        <f t="shared" si="5"/>
        <v>1831.5500000000002</v>
      </c>
      <c r="AU43" s="65">
        <v>88945</v>
      </c>
      <c r="AV43" s="65">
        <v>432.42</v>
      </c>
      <c r="AW43" s="65">
        <v>32803</v>
      </c>
      <c r="AX43" s="65">
        <v>161.73</v>
      </c>
      <c r="AY43" s="65">
        <v>0</v>
      </c>
      <c r="AZ43" s="65">
        <v>0</v>
      </c>
      <c r="BA43" s="65">
        <v>38</v>
      </c>
      <c r="BB43" s="65">
        <v>0.69</v>
      </c>
      <c r="BC43" s="65">
        <v>249</v>
      </c>
      <c r="BD43" s="65">
        <v>9.64</v>
      </c>
      <c r="BE43" s="65">
        <v>2539</v>
      </c>
      <c r="BF43" s="65">
        <v>13.11</v>
      </c>
      <c r="BG43" s="65">
        <v>12031</v>
      </c>
      <c r="BH43" s="65">
        <v>308.38</v>
      </c>
      <c r="BI43" s="65">
        <f t="shared" si="6"/>
        <v>14857</v>
      </c>
      <c r="BJ43" s="65">
        <f t="shared" si="7"/>
        <v>331.82</v>
      </c>
      <c r="BK43" s="65">
        <f t="shared" si="8"/>
        <v>185000</v>
      </c>
      <c r="BL43" s="65">
        <f t="shared" si="9"/>
        <v>2163.3700000000003</v>
      </c>
    </row>
    <row r="44" spans="1:64" s="63" customFormat="1" ht="12">
      <c r="A44" s="65">
        <v>35</v>
      </c>
      <c r="B44" s="66" t="s">
        <v>120</v>
      </c>
      <c r="C44" s="65">
        <v>270</v>
      </c>
      <c r="D44" s="65">
        <v>2.01</v>
      </c>
      <c r="E44" s="65">
        <v>14073</v>
      </c>
      <c r="F44" s="65">
        <v>60.92</v>
      </c>
      <c r="G44" s="65">
        <v>9166</v>
      </c>
      <c r="H44" s="65">
        <v>54.74</v>
      </c>
      <c r="I44" s="65">
        <v>3</v>
      </c>
      <c r="J44" s="65">
        <v>0</v>
      </c>
      <c r="K44" s="65">
        <v>0</v>
      </c>
      <c r="L44" s="65">
        <v>0.99</v>
      </c>
      <c r="M44" s="65">
        <v>0</v>
      </c>
      <c r="N44" s="65">
        <v>0.99</v>
      </c>
      <c r="O44" s="65">
        <f t="shared" si="0"/>
        <v>14346</v>
      </c>
      <c r="P44" s="65">
        <f t="shared" si="1"/>
        <v>63.92</v>
      </c>
      <c r="Q44" s="65">
        <v>4598</v>
      </c>
      <c r="R44" s="65">
        <v>24.04</v>
      </c>
      <c r="S44" s="65">
        <v>1364</v>
      </c>
      <c r="T44" s="65">
        <v>140.76</v>
      </c>
      <c r="U44" s="65">
        <v>234</v>
      </c>
      <c r="V44" s="65">
        <v>39.81</v>
      </c>
      <c r="W44" s="65">
        <v>92</v>
      </c>
      <c r="X44" s="65">
        <v>39.5</v>
      </c>
      <c r="Y44" s="65">
        <v>0</v>
      </c>
      <c r="Z44" s="65">
        <v>0</v>
      </c>
      <c r="AA44" s="65">
        <v>0</v>
      </c>
      <c r="AB44" s="65">
        <v>0</v>
      </c>
      <c r="AC44" s="65">
        <f t="shared" si="2"/>
        <v>1690</v>
      </c>
      <c r="AD44" s="65">
        <f t="shared" si="3"/>
        <v>220.07</v>
      </c>
      <c r="AE44" s="65">
        <v>0</v>
      </c>
      <c r="AF44" s="65">
        <v>0.51</v>
      </c>
      <c r="AG44" s="65">
        <v>20</v>
      </c>
      <c r="AH44" s="65">
        <v>1.01</v>
      </c>
      <c r="AI44" s="65">
        <v>991</v>
      </c>
      <c r="AJ44" s="65">
        <v>42.68</v>
      </c>
      <c r="AK44" s="65">
        <v>3</v>
      </c>
      <c r="AL44" s="65">
        <v>0</v>
      </c>
      <c r="AM44" s="65">
        <v>3</v>
      </c>
      <c r="AN44" s="65">
        <v>0.3</v>
      </c>
      <c r="AO44" s="65">
        <v>57688</v>
      </c>
      <c r="AP44" s="65">
        <v>886.68</v>
      </c>
      <c r="AQ44" s="65">
        <v>1918</v>
      </c>
      <c r="AR44" s="65">
        <v>419.4</v>
      </c>
      <c r="AS44" s="65">
        <f t="shared" si="4"/>
        <v>74741</v>
      </c>
      <c r="AT44" s="65">
        <f t="shared" si="5"/>
        <v>1215.17</v>
      </c>
      <c r="AU44" s="65">
        <v>26033</v>
      </c>
      <c r="AV44" s="65">
        <v>378.25</v>
      </c>
      <c r="AW44" s="65">
        <v>5667</v>
      </c>
      <c r="AX44" s="65">
        <v>26.65</v>
      </c>
      <c r="AY44" s="65">
        <v>0</v>
      </c>
      <c r="AZ44" s="65">
        <v>0</v>
      </c>
      <c r="BA44" s="65">
        <v>3</v>
      </c>
      <c r="BB44" s="65">
        <v>0</v>
      </c>
      <c r="BC44" s="65">
        <v>151</v>
      </c>
      <c r="BD44" s="65">
        <v>23.92</v>
      </c>
      <c r="BE44" s="65">
        <v>0</v>
      </c>
      <c r="BF44" s="65">
        <v>0</v>
      </c>
      <c r="BG44" s="65">
        <v>1765</v>
      </c>
      <c r="BH44" s="65">
        <v>200.44</v>
      </c>
      <c r="BI44" s="65">
        <f t="shared" si="6"/>
        <v>1919</v>
      </c>
      <c r="BJ44" s="65">
        <f t="shared" si="7"/>
        <v>224.36</v>
      </c>
      <c r="BK44" s="65">
        <f t="shared" si="8"/>
        <v>76660</v>
      </c>
      <c r="BL44" s="65">
        <f t="shared" si="9"/>
        <v>1439.5300000000002</v>
      </c>
    </row>
    <row r="45" spans="1:64" s="63" customFormat="1" ht="12">
      <c r="A45" s="65">
        <v>36</v>
      </c>
      <c r="B45" s="66" t="s">
        <v>121</v>
      </c>
      <c r="C45" s="65">
        <v>2019</v>
      </c>
      <c r="D45" s="65">
        <v>51.81</v>
      </c>
      <c r="E45" s="65">
        <v>30806</v>
      </c>
      <c r="F45" s="65">
        <v>62.95</v>
      </c>
      <c r="G45" s="65">
        <v>15998</v>
      </c>
      <c r="H45" s="65">
        <v>173.57</v>
      </c>
      <c r="I45" s="65">
        <v>1982</v>
      </c>
      <c r="J45" s="65">
        <v>7.51</v>
      </c>
      <c r="K45" s="65">
        <v>4374</v>
      </c>
      <c r="L45" s="65">
        <v>19.94</v>
      </c>
      <c r="M45" s="65">
        <v>2766</v>
      </c>
      <c r="N45" s="65">
        <v>13.46</v>
      </c>
      <c r="O45" s="65">
        <f t="shared" si="0"/>
        <v>39181</v>
      </c>
      <c r="P45" s="65">
        <f t="shared" si="1"/>
        <v>142.21</v>
      </c>
      <c r="Q45" s="65">
        <v>14316</v>
      </c>
      <c r="R45" s="65">
        <v>99.32</v>
      </c>
      <c r="S45" s="65">
        <v>366</v>
      </c>
      <c r="T45" s="65">
        <v>15.79</v>
      </c>
      <c r="U45" s="65">
        <v>45</v>
      </c>
      <c r="V45" s="65">
        <v>13.66</v>
      </c>
      <c r="W45" s="65">
        <v>24</v>
      </c>
      <c r="X45" s="65">
        <v>10.51</v>
      </c>
      <c r="Y45" s="65">
        <v>43</v>
      </c>
      <c r="Z45" s="65">
        <v>0.21</v>
      </c>
      <c r="AA45" s="65">
        <v>0</v>
      </c>
      <c r="AB45" s="65">
        <v>0</v>
      </c>
      <c r="AC45" s="65">
        <f t="shared" si="2"/>
        <v>478</v>
      </c>
      <c r="AD45" s="65">
        <f t="shared" si="3"/>
        <v>40.17</v>
      </c>
      <c r="AE45" s="65">
        <v>0</v>
      </c>
      <c r="AF45" s="65">
        <v>0.92</v>
      </c>
      <c r="AG45" s="65">
        <v>26</v>
      </c>
      <c r="AH45" s="65">
        <v>1.46</v>
      </c>
      <c r="AI45" s="65">
        <v>47</v>
      </c>
      <c r="AJ45" s="65">
        <v>9.22</v>
      </c>
      <c r="AK45" s="65">
        <v>11</v>
      </c>
      <c r="AL45" s="65">
        <v>0.22</v>
      </c>
      <c r="AM45" s="65">
        <v>16</v>
      </c>
      <c r="AN45" s="65">
        <v>0.24</v>
      </c>
      <c r="AO45" s="65">
        <v>22087</v>
      </c>
      <c r="AP45" s="65">
        <v>112.98</v>
      </c>
      <c r="AQ45" s="65">
        <v>3746</v>
      </c>
      <c r="AR45" s="65">
        <v>44.87</v>
      </c>
      <c r="AS45" s="65">
        <f t="shared" si="4"/>
        <v>61846</v>
      </c>
      <c r="AT45" s="65">
        <f t="shared" si="5"/>
        <v>307.42</v>
      </c>
      <c r="AU45" s="65">
        <v>9925</v>
      </c>
      <c r="AV45" s="65">
        <v>51.57</v>
      </c>
      <c r="AW45" s="65">
        <v>1265</v>
      </c>
      <c r="AX45" s="65">
        <v>8.75</v>
      </c>
      <c r="AY45" s="65">
        <v>0</v>
      </c>
      <c r="AZ45" s="65">
        <v>0</v>
      </c>
      <c r="BA45" s="65">
        <v>3</v>
      </c>
      <c r="BB45" s="65">
        <v>0.05</v>
      </c>
      <c r="BC45" s="65">
        <v>3</v>
      </c>
      <c r="BD45" s="65">
        <v>0.17</v>
      </c>
      <c r="BE45" s="65">
        <v>210</v>
      </c>
      <c r="BF45" s="65">
        <v>1.05</v>
      </c>
      <c r="BG45" s="65">
        <v>1422</v>
      </c>
      <c r="BH45" s="65">
        <v>5.53</v>
      </c>
      <c r="BI45" s="65">
        <f t="shared" si="6"/>
        <v>1638</v>
      </c>
      <c r="BJ45" s="65">
        <f t="shared" si="7"/>
        <v>6.800000000000001</v>
      </c>
      <c r="BK45" s="65">
        <f t="shared" si="8"/>
        <v>63484</v>
      </c>
      <c r="BL45" s="65">
        <f t="shared" si="9"/>
        <v>314.22</v>
      </c>
    </row>
    <row r="46" spans="1:64" s="63" customFormat="1" ht="12">
      <c r="A46" s="65">
        <v>37</v>
      </c>
      <c r="B46" s="66" t="s">
        <v>122</v>
      </c>
      <c r="C46" s="65">
        <v>10325</v>
      </c>
      <c r="D46" s="65">
        <v>104.44</v>
      </c>
      <c r="E46" s="65">
        <v>67274</v>
      </c>
      <c r="F46" s="65">
        <v>255.43</v>
      </c>
      <c r="G46" s="65">
        <v>42361</v>
      </c>
      <c r="H46" s="65">
        <v>252.36</v>
      </c>
      <c r="I46" s="65">
        <v>218</v>
      </c>
      <c r="J46" s="65">
        <v>2.52</v>
      </c>
      <c r="K46" s="65">
        <v>570</v>
      </c>
      <c r="L46" s="65">
        <v>8.02</v>
      </c>
      <c r="M46" s="65">
        <v>285</v>
      </c>
      <c r="N46" s="65">
        <v>3.14</v>
      </c>
      <c r="O46" s="65">
        <f t="shared" si="0"/>
        <v>78387</v>
      </c>
      <c r="P46" s="65">
        <f t="shared" si="1"/>
        <v>370.40999999999997</v>
      </c>
      <c r="Q46" s="65">
        <v>4408</v>
      </c>
      <c r="R46" s="65">
        <v>59.96</v>
      </c>
      <c r="S46" s="65">
        <v>14316</v>
      </c>
      <c r="T46" s="65">
        <v>108.68</v>
      </c>
      <c r="U46" s="65">
        <v>274</v>
      </c>
      <c r="V46" s="65">
        <v>23.2</v>
      </c>
      <c r="W46" s="65">
        <v>205</v>
      </c>
      <c r="X46" s="65">
        <v>15.93</v>
      </c>
      <c r="Y46" s="65">
        <v>103</v>
      </c>
      <c r="Z46" s="65">
        <v>1.36</v>
      </c>
      <c r="AA46" s="65">
        <v>1</v>
      </c>
      <c r="AB46" s="65">
        <v>0.04</v>
      </c>
      <c r="AC46" s="65">
        <f t="shared" si="2"/>
        <v>14898</v>
      </c>
      <c r="AD46" s="65">
        <f t="shared" si="3"/>
        <v>149.17000000000002</v>
      </c>
      <c r="AE46" s="65">
        <v>5</v>
      </c>
      <c r="AF46" s="65">
        <v>1.12</v>
      </c>
      <c r="AG46" s="65">
        <v>152</v>
      </c>
      <c r="AH46" s="65">
        <v>6.73</v>
      </c>
      <c r="AI46" s="65">
        <v>4974</v>
      </c>
      <c r="AJ46" s="65">
        <v>134.99</v>
      </c>
      <c r="AK46" s="65">
        <v>44</v>
      </c>
      <c r="AL46" s="65">
        <v>1.57</v>
      </c>
      <c r="AM46" s="65">
        <v>33</v>
      </c>
      <c r="AN46" s="65">
        <v>1.01</v>
      </c>
      <c r="AO46" s="65">
        <v>59598</v>
      </c>
      <c r="AP46" s="65">
        <v>465.3</v>
      </c>
      <c r="AQ46" s="65">
        <v>3730</v>
      </c>
      <c r="AR46" s="65">
        <v>38.37</v>
      </c>
      <c r="AS46" s="65">
        <f t="shared" si="4"/>
        <v>158091</v>
      </c>
      <c r="AT46" s="65">
        <f t="shared" si="5"/>
        <v>1130.3</v>
      </c>
      <c r="AU46" s="65">
        <v>51918</v>
      </c>
      <c r="AV46" s="65">
        <v>289.99</v>
      </c>
      <c r="AW46" s="65">
        <v>6405</v>
      </c>
      <c r="AX46" s="65">
        <v>41.81</v>
      </c>
      <c r="AY46" s="65">
        <v>0</v>
      </c>
      <c r="AZ46" s="65">
        <v>0</v>
      </c>
      <c r="BA46" s="65">
        <v>2</v>
      </c>
      <c r="BB46" s="65">
        <v>0.06</v>
      </c>
      <c r="BC46" s="65">
        <v>182</v>
      </c>
      <c r="BD46" s="65">
        <v>17.95</v>
      </c>
      <c r="BE46" s="65">
        <v>963</v>
      </c>
      <c r="BF46" s="65">
        <v>30.65</v>
      </c>
      <c r="BG46" s="65">
        <v>7646</v>
      </c>
      <c r="BH46" s="65">
        <v>248.92</v>
      </c>
      <c r="BI46" s="65">
        <f t="shared" si="6"/>
        <v>8793</v>
      </c>
      <c r="BJ46" s="65">
        <f t="shared" si="7"/>
        <v>297.58</v>
      </c>
      <c r="BK46" s="65">
        <f t="shared" si="8"/>
        <v>166884</v>
      </c>
      <c r="BL46" s="65">
        <f t="shared" si="9"/>
        <v>1427.8799999999999</v>
      </c>
    </row>
    <row r="47" spans="1:64" s="63" customFormat="1" ht="12">
      <c r="A47" s="65">
        <v>38</v>
      </c>
      <c r="B47" s="66" t="s">
        <v>123</v>
      </c>
      <c r="C47" s="65">
        <v>4980</v>
      </c>
      <c r="D47" s="65">
        <v>34.99</v>
      </c>
      <c r="E47" s="65">
        <v>186585</v>
      </c>
      <c r="F47" s="65">
        <v>726.67</v>
      </c>
      <c r="G47" s="65">
        <v>142626</v>
      </c>
      <c r="H47" s="65">
        <v>738.75</v>
      </c>
      <c r="I47" s="65">
        <v>2</v>
      </c>
      <c r="J47" s="65">
        <v>0.02</v>
      </c>
      <c r="K47" s="65">
        <v>6</v>
      </c>
      <c r="L47" s="65">
        <v>0.45</v>
      </c>
      <c r="M47" s="65">
        <v>1</v>
      </c>
      <c r="N47" s="65">
        <v>0.24</v>
      </c>
      <c r="O47" s="65">
        <f t="shared" si="0"/>
        <v>191573</v>
      </c>
      <c r="P47" s="65">
        <f t="shared" si="1"/>
        <v>762.13</v>
      </c>
      <c r="Q47" s="65">
        <v>103259</v>
      </c>
      <c r="R47" s="65">
        <v>588.86</v>
      </c>
      <c r="S47" s="65">
        <v>100648</v>
      </c>
      <c r="T47" s="65">
        <v>404.15</v>
      </c>
      <c r="U47" s="65">
        <v>28</v>
      </c>
      <c r="V47" s="65">
        <v>7.49</v>
      </c>
      <c r="W47" s="65">
        <v>50</v>
      </c>
      <c r="X47" s="65">
        <v>7.19</v>
      </c>
      <c r="Y47" s="65">
        <v>21</v>
      </c>
      <c r="Z47" s="65">
        <v>0.11</v>
      </c>
      <c r="AA47" s="65">
        <v>0</v>
      </c>
      <c r="AB47" s="65">
        <v>0</v>
      </c>
      <c r="AC47" s="65">
        <f t="shared" si="2"/>
        <v>100747</v>
      </c>
      <c r="AD47" s="65">
        <f t="shared" si="3"/>
        <v>418.94</v>
      </c>
      <c r="AE47" s="65">
        <v>0</v>
      </c>
      <c r="AF47" s="65">
        <v>0.8</v>
      </c>
      <c r="AG47" s="65">
        <v>5083</v>
      </c>
      <c r="AH47" s="65">
        <v>34.81</v>
      </c>
      <c r="AI47" s="65">
        <v>272</v>
      </c>
      <c r="AJ47" s="65">
        <v>13.32</v>
      </c>
      <c r="AK47" s="65">
        <v>1</v>
      </c>
      <c r="AL47" s="65">
        <v>0.02</v>
      </c>
      <c r="AM47" s="65">
        <v>7</v>
      </c>
      <c r="AN47" s="65">
        <v>0.14</v>
      </c>
      <c r="AO47" s="65">
        <v>81112</v>
      </c>
      <c r="AP47" s="65">
        <v>431.22</v>
      </c>
      <c r="AQ47" s="65">
        <v>5712</v>
      </c>
      <c r="AR47" s="65">
        <v>25.74</v>
      </c>
      <c r="AS47" s="65">
        <f t="shared" si="4"/>
        <v>378795</v>
      </c>
      <c r="AT47" s="65">
        <f t="shared" si="5"/>
        <v>1661.3799999999999</v>
      </c>
      <c r="AU47" s="65">
        <v>197224</v>
      </c>
      <c r="AV47" s="65">
        <v>940.94</v>
      </c>
      <c r="AW47" s="65">
        <v>23295</v>
      </c>
      <c r="AX47" s="65">
        <v>120.2</v>
      </c>
      <c r="AY47" s="65">
        <v>0</v>
      </c>
      <c r="AZ47" s="65">
        <v>0</v>
      </c>
      <c r="BA47" s="65">
        <v>1</v>
      </c>
      <c r="BB47" s="65">
        <v>0.04</v>
      </c>
      <c r="BC47" s="65">
        <v>1</v>
      </c>
      <c r="BD47" s="65">
        <v>0.17</v>
      </c>
      <c r="BE47" s="65">
        <v>15</v>
      </c>
      <c r="BF47" s="65">
        <v>0.07</v>
      </c>
      <c r="BG47" s="65">
        <v>11952</v>
      </c>
      <c r="BH47" s="65">
        <v>153.86</v>
      </c>
      <c r="BI47" s="65">
        <f t="shared" si="6"/>
        <v>11969</v>
      </c>
      <c r="BJ47" s="65">
        <f t="shared" si="7"/>
        <v>154.14000000000001</v>
      </c>
      <c r="BK47" s="65">
        <f t="shared" si="8"/>
        <v>390764</v>
      </c>
      <c r="BL47" s="65">
        <f t="shared" si="9"/>
        <v>1815.52</v>
      </c>
    </row>
    <row r="48" spans="1:64" s="63" customFormat="1" ht="12">
      <c r="A48" s="65">
        <v>39</v>
      </c>
      <c r="B48" s="66" t="s">
        <v>124</v>
      </c>
      <c r="C48" s="65">
        <v>5337</v>
      </c>
      <c r="D48" s="65">
        <v>33.53</v>
      </c>
      <c r="E48" s="65">
        <v>122307</v>
      </c>
      <c r="F48" s="65">
        <v>66.97</v>
      </c>
      <c r="G48" s="65">
        <v>1753</v>
      </c>
      <c r="H48" s="65">
        <v>10.37</v>
      </c>
      <c r="I48" s="65">
        <v>0</v>
      </c>
      <c r="J48" s="65">
        <v>0</v>
      </c>
      <c r="K48" s="65">
        <v>8</v>
      </c>
      <c r="L48" s="65">
        <v>0.24</v>
      </c>
      <c r="M48" s="65">
        <v>0</v>
      </c>
      <c r="N48" s="65">
        <v>0.21</v>
      </c>
      <c r="O48" s="65">
        <f t="shared" si="0"/>
        <v>127652</v>
      </c>
      <c r="P48" s="65">
        <f t="shared" si="1"/>
        <v>100.74</v>
      </c>
      <c r="Q48" s="65">
        <v>106572</v>
      </c>
      <c r="R48" s="65">
        <v>9.46</v>
      </c>
      <c r="S48" s="65">
        <v>576</v>
      </c>
      <c r="T48" s="65">
        <v>29.49</v>
      </c>
      <c r="U48" s="65">
        <v>155</v>
      </c>
      <c r="V48" s="65">
        <v>11.16</v>
      </c>
      <c r="W48" s="65">
        <v>11</v>
      </c>
      <c r="X48" s="65">
        <v>5.28</v>
      </c>
      <c r="Y48" s="65">
        <v>0</v>
      </c>
      <c r="Z48" s="65">
        <v>0</v>
      </c>
      <c r="AA48" s="65">
        <v>0</v>
      </c>
      <c r="AB48" s="65">
        <v>0</v>
      </c>
      <c r="AC48" s="65">
        <f t="shared" si="2"/>
        <v>742</v>
      </c>
      <c r="AD48" s="65">
        <f t="shared" si="3"/>
        <v>45.93</v>
      </c>
      <c r="AE48" s="65">
        <v>0</v>
      </c>
      <c r="AF48" s="65">
        <v>0.09</v>
      </c>
      <c r="AG48" s="65">
        <v>9</v>
      </c>
      <c r="AH48" s="65">
        <v>0.51</v>
      </c>
      <c r="AI48" s="65">
        <v>77</v>
      </c>
      <c r="AJ48" s="65">
        <v>9.8</v>
      </c>
      <c r="AK48" s="65">
        <v>0</v>
      </c>
      <c r="AL48" s="65">
        <v>0</v>
      </c>
      <c r="AM48" s="65">
        <v>0</v>
      </c>
      <c r="AN48" s="65">
        <v>0.09</v>
      </c>
      <c r="AO48" s="65">
        <v>9816</v>
      </c>
      <c r="AP48" s="65">
        <v>66.82</v>
      </c>
      <c r="AQ48" s="65">
        <v>343</v>
      </c>
      <c r="AR48" s="65">
        <v>2.9</v>
      </c>
      <c r="AS48" s="65">
        <f t="shared" si="4"/>
        <v>138296</v>
      </c>
      <c r="AT48" s="65">
        <f t="shared" si="5"/>
        <v>223.98</v>
      </c>
      <c r="AU48" s="65">
        <v>9181</v>
      </c>
      <c r="AV48" s="65">
        <v>38.53</v>
      </c>
      <c r="AW48" s="65">
        <v>913</v>
      </c>
      <c r="AX48" s="65">
        <v>4.48</v>
      </c>
      <c r="AY48" s="65">
        <v>0</v>
      </c>
      <c r="AZ48" s="65">
        <v>0</v>
      </c>
      <c r="BA48" s="65">
        <v>0</v>
      </c>
      <c r="BB48" s="65">
        <v>0</v>
      </c>
      <c r="BC48" s="65">
        <v>9</v>
      </c>
      <c r="BD48" s="65">
        <v>1.8</v>
      </c>
      <c r="BE48" s="65">
        <v>0</v>
      </c>
      <c r="BF48" s="65">
        <v>0</v>
      </c>
      <c r="BG48" s="65">
        <v>929</v>
      </c>
      <c r="BH48" s="65">
        <v>33.94</v>
      </c>
      <c r="BI48" s="65">
        <f t="shared" si="6"/>
        <v>938</v>
      </c>
      <c r="BJ48" s="65">
        <f t="shared" si="7"/>
        <v>35.739999999999995</v>
      </c>
      <c r="BK48" s="65">
        <f t="shared" si="8"/>
        <v>139234</v>
      </c>
      <c r="BL48" s="65">
        <f t="shared" si="9"/>
        <v>259.71999999999997</v>
      </c>
    </row>
    <row r="49" spans="1:64" s="63" customFormat="1" ht="12">
      <c r="A49" s="65">
        <v>40</v>
      </c>
      <c r="B49" s="66" t="s">
        <v>125</v>
      </c>
      <c r="C49" s="65">
        <v>740405</v>
      </c>
      <c r="D49" s="65">
        <v>6614.23</v>
      </c>
      <c r="E49" s="65">
        <v>96614</v>
      </c>
      <c r="F49" s="65">
        <v>1154.9</v>
      </c>
      <c r="G49" s="65">
        <v>52986</v>
      </c>
      <c r="H49" s="65">
        <v>546.41</v>
      </c>
      <c r="I49" s="65">
        <v>12488</v>
      </c>
      <c r="J49" s="65">
        <v>255.12</v>
      </c>
      <c r="K49" s="65">
        <v>12564</v>
      </c>
      <c r="L49" s="65">
        <v>239.27</v>
      </c>
      <c r="M49" s="65">
        <v>1933</v>
      </c>
      <c r="N49" s="65">
        <v>28.13</v>
      </c>
      <c r="O49" s="65">
        <f t="shared" si="0"/>
        <v>862071</v>
      </c>
      <c r="P49" s="65">
        <f t="shared" si="1"/>
        <v>8263.519999999999</v>
      </c>
      <c r="Q49" s="65">
        <v>300010</v>
      </c>
      <c r="R49" s="65">
        <v>1766.32</v>
      </c>
      <c r="S49" s="65">
        <v>23853</v>
      </c>
      <c r="T49" s="65">
        <v>606.38</v>
      </c>
      <c r="U49" s="65">
        <v>3902</v>
      </c>
      <c r="V49" s="65">
        <v>487.74</v>
      </c>
      <c r="W49" s="65">
        <v>520</v>
      </c>
      <c r="X49" s="65">
        <v>220.02</v>
      </c>
      <c r="Y49" s="65">
        <v>2512</v>
      </c>
      <c r="Z49" s="65">
        <v>25</v>
      </c>
      <c r="AA49" s="65">
        <v>45</v>
      </c>
      <c r="AB49" s="65">
        <v>2.58</v>
      </c>
      <c r="AC49" s="65">
        <f t="shared" si="2"/>
        <v>30787</v>
      </c>
      <c r="AD49" s="65">
        <f t="shared" si="3"/>
        <v>1339.1399999999999</v>
      </c>
      <c r="AE49" s="65">
        <v>164</v>
      </c>
      <c r="AF49" s="65">
        <v>18.77</v>
      </c>
      <c r="AG49" s="65">
        <v>768</v>
      </c>
      <c r="AH49" s="65">
        <v>39.34</v>
      </c>
      <c r="AI49" s="65">
        <v>2446</v>
      </c>
      <c r="AJ49" s="65">
        <v>239.79</v>
      </c>
      <c r="AK49" s="65">
        <v>1760</v>
      </c>
      <c r="AL49" s="65">
        <v>35.36</v>
      </c>
      <c r="AM49" s="65">
        <v>864</v>
      </c>
      <c r="AN49" s="65">
        <v>13.85</v>
      </c>
      <c r="AO49" s="65">
        <v>99852</v>
      </c>
      <c r="AP49" s="65">
        <v>1101.71</v>
      </c>
      <c r="AQ49" s="65">
        <v>12516</v>
      </c>
      <c r="AR49" s="65">
        <v>191.67</v>
      </c>
      <c r="AS49" s="65">
        <f t="shared" si="4"/>
        <v>998712</v>
      </c>
      <c r="AT49" s="65">
        <f t="shared" si="5"/>
        <v>11051.48</v>
      </c>
      <c r="AU49" s="65">
        <v>328327</v>
      </c>
      <c r="AV49" s="65">
        <v>2147.17</v>
      </c>
      <c r="AW49" s="65">
        <v>26539</v>
      </c>
      <c r="AX49" s="65">
        <v>333.83</v>
      </c>
      <c r="AY49" s="65">
        <v>0</v>
      </c>
      <c r="AZ49" s="65">
        <v>0</v>
      </c>
      <c r="BA49" s="65">
        <v>178</v>
      </c>
      <c r="BB49" s="65">
        <v>5.23</v>
      </c>
      <c r="BC49" s="65">
        <v>1496</v>
      </c>
      <c r="BD49" s="65">
        <v>25.65</v>
      </c>
      <c r="BE49" s="65">
        <v>18945</v>
      </c>
      <c r="BF49" s="65">
        <v>143.29</v>
      </c>
      <c r="BG49" s="65">
        <v>355899</v>
      </c>
      <c r="BH49" s="65">
        <v>3932.72</v>
      </c>
      <c r="BI49" s="65">
        <f t="shared" si="6"/>
        <v>376518</v>
      </c>
      <c r="BJ49" s="65">
        <f t="shared" si="7"/>
        <v>4106.889999999999</v>
      </c>
      <c r="BK49" s="65">
        <f t="shared" si="8"/>
        <v>1375230</v>
      </c>
      <c r="BL49" s="65">
        <f t="shared" si="9"/>
        <v>15158.369999999999</v>
      </c>
    </row>
    <row r="50" spans="1:64" s="63" customFormat="1" ht="12">
      <c r="A50" s="65">
        <v>41</v>
      </c>
      <c r="B50" s="66" t="s">
        <v>126</v>
      </c>
      <c r="C50" s="65">
        <v>0</v>
      </c>
      <c r="D50" s="65">
        <v>0</v>
      </c>
      <c r="E50" s="65">
        <v>0</v>
      </c>
      <c r="F50" s="65">
        <v>0</v>
      </c>
      <c r="G50" s="65">
        <v>0</v>
      </c>
      <c r="H50" s="65">
        <v>0</v>
      </c>
      <c r="I50" s="65">
        <v>0</v>
      </c>
      <c r="J50" s="65">
        <v>0</v>
      </c>
      <c r="K50" s="65">
        <v>0</v>
      </c>
      <c r="L50" s="65">
        <v>0</v>
      </c>
      <c r="M50" s="65">
        <v>0</v>
      </c>
      <c r="N50" s="65">
        <v>0</v>
      </c>
      <c r="O50" s="65">
        <f t="shared" si="0"/>
        <v>0</v>
      </c>
      <c r="P50" s="65">
        <f t="shared" si="1"/>
        <v>0</v>
      </c>
      <c r="Q50" s="65">
        <v>0</v>
      </c>
      <c r="R50" s="65">
        <v>0</v>
      </c>
      <c r="S50" s="65">
        <v>1135</v>
      </c>
      <c r="T50" s="65">
        <v>42.89</v>
      </c>
      <c r="U50" s="65">
        <v>200</v>
      </c>
      <c r="V50" s="65">
        <v>5</v>
      </c>
      <c r="W50" s="65">
        <v>500</v>
      </c>
      <c r="X50" s="65">
        <v>10</v>
      </c>
      <c r="Y50" s="65">
        <v>0</v>
      </c>
      <c r="Z50" s="65">
        <v>0</v>
      </c>
      <c r="AA50" s="65">
        <v>0</v>
      </c>
      <c r="AB50" s="65">
        <v>0</v>
      </c>
      <c r="AC50" s="65">
        <f t="shared" si="2"/>
        <v>1835</v>
      </c>
      <c r="AD50" s="65">
        <f t="shared" si="3"/>
        <v>57.89</v>
      </c>
      <c r="AE50" s="65">
        <v>0</v>
      </c>
      <c r="AF50" s="65">
        <v>0</v>
      </c>
      <c r="AG50" s="65">
        <v>0</v>
      </c>
      <c r="AH50" s="65">
        <v>0</v>
      </c>
      <c r="AI50" s="65">
        <v>0</v>
      </c>
      <c r="AJ50" s="65">
        <v>0</v>
      </c>
      <c r="AK50" s="65">
        <v>0</v>
      </c>
      <c r="AL50" s="65">
        <v>0</v>
      </c>
      <c r="AM50" s="65">
        <v>0</v>
      </c>
      <c r="AN50" s="65">
        <v>0</v>
      </c>
      <c r="AO50" s="65">
        <v>26</v>
      </c>
      <c r="AP50" s="65">
        <v>25.43</v>
      </c>
      <c r="AQ50" s="65">
        <v>0</v>
      </c>
      <c r="AR50" s="65">
        <v>0</v>
      </c>
      <c r="AS50" s="65">
        <f t="shared" si="4"/>
        <v>1861</v>
      </c>
      <c r="AT50" s="65">
        <f t="shared" si="5"/>
        <v>83.32</v>
      </c>
      <c r="AU50" s="65">
        <v>0</v>
      </c>
      <c r="AV50" s="65">
        <v>0</v>
      </c>
      <c r="AW50" s="65">
        <v>0</v>
      </c>
      <c r="AX50" s="65">
        <v>0</v>
      </c>
      <c r="AY50" s="65">
        <v>0</v>
      </c>
      <c r="AZ50" s="65">
        <v>0</v>
      </c>
      <c r="BA50" s="65">
        <v>0</v>
      </c>
      <c r="BB50" s="65">
        <v>0</v>
      </c>
      <c r="BC50" s="65">
        <v>0</v>
      </c>
      <c r="BD50" s="65">
        <v>0</v>
      </c>
      <c r="BE50" s="65">
        <v>0</v>
      </c>
      <c r="BF50" s="65">
        <v>0</v>
      </c>
      <c r="BG50" s="65">
        <v>100</v>
      </c>
      <c r="BH50" s="65">
        <v>1.88</v>
      </c>
      <c r="BI50" s="65">
        <f t="shared" si="6"/>
        <v>100</v>
      </c>
      <c r="BJ50" s="65">
        <f t="shared" si="7"/>
        <v>1.88</v>
      </c>
      <c r="BK50" s="65">
        <f t="shared" si="8"/>
        <v>1961</v>
      </c>
      <c r="BL50" s="65">
        <f t="shared" si="9"/>
        <v>85.19999999999999</v>
      </c>
    </row>
    <row r="51" spans="1:64" s="63" customFormat="1" ht="12">
      <c r="A51" s="65">
        <v>42</v>
      </c>
      <c r="B51" s="66" t="s">
        <v>127</v>
      </c>
      <c r="C51" s="65">
        <v>434942</v>
      </c>
      <c r="D51" s="65">
        <v>4641.53</v>
      </c>
      <c r="E51" s="65">
        <v>38522</v>
      </c>
      <c r="F51" s="65">
        <v>510.85</v>
      </c>
      <c r="G51" s="65">
        <v>37963</v>
      </c>
      <c r="H51" s="65">
        <v>427.8</v>
      </c>
      <c r="I51" s="65">
        <v>6765</v>
      </c>
      <c r="J51" s="65">
        <v>108.66</v>
      </c>
      <c r="K51" s="65">
        <v>9031</v>
      </c>
      <c r="L51" s="65">
        <v>94.85</v>
      </c>
      <c r="M51" s="65">
        <v>3885</v>
      </c>
      <c r="N51" s="65">
        <v>151.77</v>
      </c>
      <c r="O51" s="65">
        <f t="shared" si="0"/>
        <v>489260</v>
      </c>
      <c r="P51" s="65">
        <f t="shared" si="1"/>
        <v>5355.89</v>
      </c>
      <c r="Q51" s="65">
        <v>2299</v>
      </c>
      <c r="R51" s="65">
        <v>123.48</v>
      </c>
      <c r="S51" s="65">
        <v>10816</v>
      </c>
      <c r="T51" s="65">
        <v>441.15</v>
      </c>
      <c r="U51" s="65">
        <v>3248</v>
      </c>
      <c r="V51" s="65">
        <v>175.4</v>
      </c>
      <c r="W51" s="65">
        <v>5251</v>
      </c>
      <c r="X51" s="65">
        <v>143.6</v>
      </c>
      <c r="Y51" s="65">
        <v>819</v>
      </c>
      <c r="Z51" s="65">
        <v>52.34</v>
      </c>
      <c r="AA51" s="65">
        <v>9</v>
      </c>
      <c r="AB51" s="65">
        <v>0.26</v>
      </c>
      <c r="AC51" s="65">
        <f t="shared" si="2"/>
        <v>20134</v>
      </c>
      <c r="AD51" s="65">
        <f t="shared" si="3"/>
        <v>812.49</v>
      </c>
      <c r="AE51" s="65">
        <v>518</v>
      </c>
      <c r="AF51" s="65">
        <v>8.84</v>
      </c>
      <c r="AG51" s="65">
        <v>779</v>
      </c>
      <c r="AH51" s="65">
        <v>24.1</v>
      </c>
      <c r="AI51" s="65">
        <v>6824</v>
      </c>
      <c r="AJ51" s="65">
        <v>307.86</v>
      </c>
      <c r="AK51" s="65">
        <v>1837</v>
      </c>
      <c r="AL51" s="65">
        <v>31.18</v>
      </c>
      <c r="AM51" s="65">
        <v>691730</v>
      </c>
      <c r="AN51" s="65">
        <v>265.28</v>
      </c>
      <c r="AO51" s="65">
        <v>24314</v>
      </c>
      <c r="AP51" s="65">
        <v>606.58</v>
      </c>
      <c r="AQ51" s="65">
        <v>734</v>
      </c>
      <c r="AR51" s="65">
        <v>17.09</v>
      </c>
      <c r="AS51" s="65">
        <f t="shared" si="4"/>
        <v>1235396</v>
      </c>
      <c r="AT51" s="65">
        <f t="shared" si="5"/>
        <v>7412.22</v>
      </c>
      <c r="AU51" s="65">
        <v>0</v>
      </c>
      <c r="AV51" s="65">
        <v>0</v>
      </c>
      <c r="AW51" s="65">
        <v>0</v>
      </c>
      <c r="AX51" s="65">
        <v>0</v>
      </c>
      <c r="AY51" s="65">
        <v>2464</v>
      </c>
      <c r="AZ51" s="65">
        <v>18.59</v>
      </c>
      <c r="BA51" s="65">
        <v>0</v>
      </c>
      <c r="BB51" s="65">
        <v>0</v>
      </c>
      <c r="BC51" s="65">
        <v>1694</v>
      </c>
      <c r="BD51" s="65">
        <v>74.3</v>
      </c>
      <c r="BE51" s="65">
        <v>0</v>
      </c>
      <c r="BF51" s="65">
        <v>0</v>
      </c>
      <c r="BG51" s="65">
        <v>85769</v>
      </c>
      <c r="BH51" s="65">
        <v>1579.34</v>
      </c>
      <c r="BI51" s="65">
        <f t="shared" si="6"/>
        <v>89927</v>
      </c>
      <c r="BJ51" s="65">
        <f t="shared" si="7"/>
        <v>1672.23</v>
      </c>
      <c r="BK51" s="65">
        <f t="shared" si="8"/>
        <v>1325323</v>
      </c>
      <c r="BL51" s="65">
        <f t="shared" si="9"/>
        <v>9084.45</v>
      </c>
    </row>
    <row r="52" spans="1:64" s="63" customFormat="1" ht="12">
      <c r="A52" s="65">
        <v>43</v>
      </c>
      <c r="B52" s="66" t="s">
        <v>128</v>
      </c>
      <c r="C52" s="65">
        <v>461</v>
      </c>
      <c r="D52" s="65">
        <v>4.25</v>
      </c>
      <c r="E52" s="65">
        <v>262</v>
      </c>
      <c r="F52" s="65">
        <v>2.49</v>
      </c>
      <c r="G52" s="65">
        <v>510</v>
      </c>
      <c r="H52" s="65">
        <v>4.87</v>
      </c>
      <c r="I52" s="65">
        <v>33</v>
      </c>
      <c r="J52" s="65">
        <v>0.31</v>
      </c>
      <c r="K52" s="65">
        <v>101</v>
      </c>
      <c r="L52" s="65">
        <v>0.99</v>
      </c>
      <c r="M52" s="65">
        <v>159</v>
      </c>
      <c r="N52" s="65">
        <v>48.12</v>
      </c>
      <c r="O52" s="65">
        <f t="shared" si="0"/>
        <v>857</v>
      </c>
      <c r="P52" s="65">
        <f t="shared" si="1"/>
        <v>8.04</v>
      </c>
      <c r="Q52" s="65">
        <v>82</v>
      </c>
      <c r="R52" s="65">
        <v>20.99</v>
      </c>
      <c r="S52" s="65">
        <v>6254</v>
      </c>
      <c r="T52" s="65">
        <v>315.85</v>
      </c>
      <c r="U52" s="65">
        <v>1564</v>
      </c>
      <c r="V52" s="65">
        <v>74.4</v>
      </c>
      <c r="W52" s="65">
        <v>210</v>
      </c>
      <c r="X52" s="65">
        <v>60.52</v>
      </c>
      <c r="Y52" s="65">
        <v>151</v>
      </c>
      <c r="Z52" s="65">
        <v>20.98</v>
      </c>
      <c r="AA52" s="65">
        <v>1</v>
      </c>
      <c r="AB52" s="65">
        <v>0.01</v>
      </c>
      <c r="AC52" s="65">
        <f t="shared" si="2"/>
        <v>8179</v>
      </c>
      <c r="AD52" s="65">
        <f t="shared" si="3"/>
        <v>471.75</v>
      </c>
      <c r="AE52" s="65">
        <v>19</v>
      </c>
      <c r="AF52" s="65">
        <v>0.28</v>
      </c>
      <c r="AG52" s="65">
        <v>17</v>
      </c>
      <c r="AH52" s="65">
        <v>0.71</v>
      </c>
      <c r="AI52" s="65">
        <v>187</v>
      </c>
      <c r="AJ52" s="65">
        <v>3.69</v>
      </c>
      <c r="AK52" s="65">
        <v>16</v>
      </c>
      <c r="AL52" s="65">
        <v>0.92</v>
      </c>
      <c r="AM52" s="65">
        <v>3</v>
      </c>
      <c r="AN52" s="65">
        <v>0.14</v>
      </c>
      <c r="AO52" s="65">
        <v>467</v>
      </c>
      <c r="AP52" s="65">
        <v>10.73</v>
      </c>
      <c r="AQ52" s="65">
        <v>20</v>
      </c>
      <c r="AR52" s="65">
        <v>0.47</v>
      </c>
      <c r="AS52" s="65">
        <f t="shared" si="4"/>
        <v>9745</v>
      </c>
      <c r="AT52" s="65">
        <f t="shared" si="5"/>
        <v>496.26</v>
      </c>
      <c r="AU52" s="65">
        <v>521</v>
      </c>
      <c r="AV52" s="65">
        <v>7.5</v>
      </c>
      <c r="AW52" s="65">
        <v>253</v>
      </c>
      <c r="AX52" s="65">
        <v>2.93</v>
      </c>
      <c r="AY52" s="65">
        <v>0</v>
      </c>
      <c r="AZ52" s="65">
        <v>0</v>
      </c>
      <c r="BA52" s="65">
        <v>0</v>
      </c>
      <c r="BB52" s="65">
        <v>0</v>
      </c>
      <c r="BC52" s="65">
        <v>4</v>
      </c>
      <c r="BD52" s="65">
        <v>0.13</v>
      </c>
      <c r="BE52" s="65">
        <v>0</v>
      </c>
      <c r="BF52" s="65">
        <v>0</v>
      </c>
      <c r="BG52" s="65">
        <v>258</v>
      </c>
      <c r="BH52" s="65">
        <v>11.52</v>
      </c>
      <c r="BI52" s="65">
        <f t="shared" si="6"/>
        <v>262</v>
      </c>
      <c r="BJ52" s="65">
        <f t="shared" si="7"/>
        <v>11.65</v>
      </c>
      <c r="BK52" s="65">
        <f t="shared" si="8"/>
        <v>10007</v>
      </c>
      <c r="BL52" s="65">
        <f t="shared" si="9"/>
        <v>507.90999999999997</v>
      </c>
    </row>
    <row r="53" spans="1:64" s="63" customFormat="1" ht="12">
      <c r="A53" s="65">
        <v>44</v>
      </c>
      <c r="B53" s="66" t="s">
        <v>129</v>
      </c>
      <c r="C53" s="65">
        <v>762</v>
      </c>
      <c r="D53" s="65">
        <v>16.66</v>
      </c>
      <c r="E53" s="65">
        <v>4662</v>
      </c>
      <c r="F53" s="65">
        <v>53.56</v>
      </c>
      <c r="G53" s="65">
        <v>538</v>
      </c>
      <c r="H53" s="65">
        <v>4.86</v>
      </c>
      <c r="I53" s="65">
        <v>3819</v>
      </c>
      <c r="J53" s="65">
        <v>12.27</v>
      </c>
      <c r="K53" s="65">
        <v>997</v>
      </c>
      <c r="L53" s="65">
        <v>11.05</v>
      </c>
      <c r="M53" s="65">
        <v>54</v>
      </c>
      <c r="N53" s="65">
        <v>1.04</v>
      </c>
      <c r="O53" s="65">
        <f t="shared" si="0"/>
        <v>10240</v>
      </c>
      <c r="P53" s="65">
        <f t="shared" si="1"/>
        <v>93.53999999999999</v>
      </c>
      <c r="Q53" s="65">
        <v>444</v>
      </c>
      <c r="R53" s="65">
        <v>8.86</v>
      </c>
      <c r="S53" s="65">
        <v>187</v>
      </c>
      <c r="T53" s="65">
        <v>15.44</v>
      </c>
      <c r="U53" s="65">
        <v>3</v>
      </c>
      <c r="V53" s="65">
        <v>0.05</v>
      </c>
      <c r="W53" s="65">
        <v>0</v>
      </c>
      <c r="X53" s="65">
        <v>0</v>
      </c>
      <c r="Y53" s="65">
        <v>0</v>
      </c>
      <c r="Z53" s="65">
        <v>0</v>
      </c>
      <c r="AA53" s="65">
        <v>0</v>
      </c>
      <c r="AB53" s="65">
        <v>0</v>
      </c>
      <c r="AC53" s="65">
        <f t="shared" si="2"/>
        <v>190</v>
      </c>
      <c r="AD53" s="65">
        <f t="shared" si="3"/>
        <v>15.49</v>
      </c>
      <c r="AE53" s="65">
        <v>0</v>
      </c>
      <c r="AF53" s="65">
        <v>0</v>
      </c>
      <c r="AG53" s="65">
        <v>0</v>
      </c>
      <c r="AH53" s="65">
        <v>0</v>
      </c>
      <c r="AI53" s="65">
        <v>0</v>
      </c>
      <c r="AJ53" s="65">
        <v>0</v>
      </c>
      <c r="AK53" s="65">
        <v>225</v>
      </c>
      <c r="AL53" s="65">
        <v>2.87</v>
      </c>
      <c r="AM53" s="65">
        <v>112334</v>
      </c>
      <c r="AN53" s="65">
        <v>60.31</v>
      </c>
      <c r="AO53" s="65">
        <v>212</v>
      </c>
      <c r="AP53" s="65">
        <v>6.12</v>
      </c>
      <c r="AQ53" s="65">
        <v>107</v>
      </c>
      <c r="AR53" s="65">
        <v>1.38</v>
      </c>
      <c r="AS53" s="65">
        <f t="shared" si="4"/>
        <v>123201</v>
      </c>
      <c r="AT53" s="65">
        <f t="shared" si="5"/>
        <v>178.32999999999998</v>
      </c>
      <c r="AU53" s="65">
        <v>108</v>
      </c>
      <c r="AV53" s="65">
        <v>2.65</v>
      </c>
      <c r="AW53" s="65">
        <v>36</v>
      </c>
      <c r="AX53" s="65">
        <v>0.87</v>
      </c>
      <c r="AY53" s="65">
        <v>1710</v>
      </c>
      <c r="AZ53" s="65">
        <v>5.35</v>
      </c>
      <c r="BA53" s="65">
        <v>0</v>
      </c>
      <c r="BB53" s="65">
        <v>0</v>
      </c>
      <c r="BC53" s="65">
        <v>0</v>
      </c>
      <c r="BD53" s="65">
        <v>0</v>
      </c>
      <c r="BE53" s="65">
        <v>0</v>
      </c>
      <c r="BF53" s="65">
        <v>0</v>
      </c>
      <c r="BG53" s="65">
        <v>120</v>
      </c>
      <c r="BH53" s="65">
        <v>2.61</v>
      </c>
      <c r="BI53" s="65">
        <f t="shared" si="6"/>
        <v>1830</v>
      </c>
      <c r="BJ53" s="65">
        <f t="shared" si="7"/>
        <v>7.959999999999999</v>
      </c>
      <c r="BK53" s="65">
        <f t="shared" si="8"/>
        <v>125031</v>
      </c>
      <c r="BL53" s="65">
        <f t="shared" si="9"/>
        <v>186.29</v>
      </c>
    </row>
    <row r="54" spans="1:64" s="63" customFormat="1" ht="12">
      <c r="A54" s="65">
        <v>45</v>
      </c>
      <c r="B54" s="66" t="s">
        <v>130</v>
      </c>
      <c r="C54" s="65">
        <v>0</v>
      </c>
      <c r="D54" s="65">
        <v>0</v>
      </c>
      <c r="E54" s="65">
        <v>1</v>
      </c>
      <c r="F54" s="65">
        <v>0.08</v>
      </c>
      <c r="G54" s="65">
        <v>0</v>
      </c>
      <c r="H54" s="65">
        <v>0.08</v>
      </c>
      <c r="I54" s="65">
        <v>2</v>
      </c>
      <c r="J54" s="65">
        <v>0.02</v>
      </c>
      <c r="K54" s="65">
        <v>1</v>
      </c>
      <c r="L54" s="65">
        <v>0.21</v>
      </c>
      <c r="M54" s="65">
        <v>1</v>
      </c>
      <c r="N54" s="65">
        <v>0.03</v>
      </c>
      <c r="O54" s="65">
        <f t="shared" si="0"/>
        <v>4</v>
      </c>
      <c r="P54" s="65">
        <f t="shared" si="1"/>
        <v>0.31</v>
      </c>
      <c r="Q54" s="65">
        <v>1</v>
      </c>
      <c r="R54" s="65">
        <v>0.06</v>
      </c>
      <c r="S54" s="65">
        <v>54</v>
      </c>
      <c r="T54" s="65">
        <v>0.98</v>
      </c>
      <c r="U54" s="65">
        <v>1</v>
      </c>
      <c r="V54" s="65">
        <v>1.41</v>
      </c>
      <c r="W54" s="65">
        <v>1</v>
      </c>
      <c r="X54" s="65">
        <v>0.13</v>
      </c>
      <c r="Y54" s="65">
        <v>16</v>
      </c>
      <c r="Z54" s="65">
        <v>0.08</v>
      </c>
      <c r="AA54" s="65">
        <v>0</v>
      </c>
      <c r="AB54" s="65">
        <v>0</v>
      </c>
      <c r="AC54" s="65">
        <f t="shared" si="2"/>
        <v>72</v>
      </c>
      <c r="AD54" s="65">
        <f t="shared" si="3"/>
        <v>2.5999999999999996</v>
      </c>
      <c r="AE54" s="65">
        <v>0</v>
      </c>
      <c r="AF54" s="65">
        <v>0.71</v>
      </c>
      <c r="AG54" s="65">
        <v>7</v>
      </c>
      <c r="AH54" s="65">
        <v>0.47</v>
      </c>
      <c r="AI54" s="65">
        <v>9</v>
      </c>
      <c r="AJ54" s="65">
        <v>1.69</v>
      </c>
      <c r="AK54" s="65">
        <v>1</v>
      </c>
      <c r="AL54" s="65">
        <v>0.02</v>
      </c>
      <c r="AM54" s="65">
        <v>7</v>
      </c>
      <c r="AN54" s="65">
        <v>0.05</v>
      </c>
      <c r="AO54" s="65">
        <v>2</v>
      </c>
      <c r="AP54" s="65">
        <v>0.05</v>
      </c>
      <c r="AQ54" s="65">
        <v>0</v>
      </c>
      <c r="AR54" s="65">
        <v>0</v>
      </c>
      <c r="AS54" s="65">
        <f t="shared" si="4"/>
        <v>102</v>
      </c>
      <c r="AT54" s="65">
        <f t="shared" si="5"/>
        <v>5.899999999999999</v>
      </c>
      <c r="AU54" s="65">
        <v>31</v>
      </c>
      <c r="AV54" s="65">
        <v>1.48</v>
      </c>
      <c r="AW54" s="65">
        <v>23</v>
      </c>
      <c r="AX54" s="65">
        <v>1.11</v>
      </c>
      <c r="AY54" s="65">
        <v>0</v>
      </c>
      <c r="AZ54" s="65">
        <v>0</v>
      </c>
      <c r="BA54" s="65">
        <v>1</v>
      </c>
      <c r="BB54" s="65">
        <v>0.04</v>
      </c>
      <c r="BC54" s="65">
        <v>1</v>
      </c>
      <c r="BD54" s="65">
        <v>0.15</v>
      </c>
      <c r="BE54" s="65">
        <v>13</v>
      </c>
      <c r="BF54" s="65">
        <v>0.06</v>
      </c>
      <c r="BG54" s="65">
        <v>0</v>
      </c>
      <c r="BH54" s="65">
        <v>0</v>
      </c>
      <c r="BI54" s="65">
        <f t="shared" si="6"/>
        <v>15</v>
      </c>
      <c r="BJ54" s="65">
        <f t="shared" si="7"/>
        <v>0.25</v>
      </c>
      <c r="BK54" s="65">
        <f t="shared" si="8"/>
        <v>117</v>
      </c>
      <c r="BL54" s="65">
        <f t="shared" si="9"/>
        <v>6.149999999999999</v>
      </c>
    </row>
    <row r="55" spans="1:64" s="63" customFormat="1" ht="12">
      <c r="A55" s="65">
        <v>46</v>
      </c>
      <c r="B55" s="66" t="s">
        <v>131</v>
      </c>
      <c r="C55" s="65">
        <v>0</v>
      </c>
      <c r="D55" s="65">
        <v>0</v>
      </c>
      <c r="E55" s="65">
        <v>0</v>
      </c>
      <c r="F55" s="65">
        <v>0</v>
      </c>
      <c r="G55" s="65">
        <v>0</v>
      </c>
      <c r="H55" s="65">
        <v>0</v>
      </c>
      <c r="I55" s="65">
        <v>0</v>
      </c>
      <c r="J55" s="65">
        <v>0</v>
      </c>
      <c r="K55" s="65">
        <v>0</v>
      </c>
      <c r="L55" s="65">
        <v>0</v>
      </c>
      <c r="M55" s="65">
        <v>0</v>
      </c>
      <c r="N55" s="65">
        <v>0</v>
      </c>
      <c r="O55" s="65">
        <f t="shared" si="0"/>
        <v>0</v>
      </c>
      <c r="P55" s="65">
        <f t="shared" si="1"/>
        <v>0</v>
      </c>
      <c r="Q55" s="65">
        <v>0</v>
      </c>
      <c r="R55" s="65">
        <v>0</v>
      </c>
      <c r="S55" s="65">
        <v>0</v>
      </c>
      <c r="T55" s="65">
        <v>0</v>
      </c>
      <c r="U55" s="65">
        <v>0</v>
      </c>
      <c r="V55" s="65">
        <v>0</v>
      </c>
      <c r="W55" s="65">
        <v>0</v>
      </c>
      <c r="X55" s="65">
        <v>0</v>
      </c>
      <c r="Y55" s="65">
        <v>0</v>
      </c>
      <c r="Z55" s="65">
        <v>0</v>
      </c>
      <c r="AA55" s="65">
        <v>0</v>
      </c>
      <c r="AB55" s="65">
        <v>0</v>
      </c>
      <c r="AC55" s="65">
        <f t="shared" si="2"/>
        <v>0</v>
      </c>
      <c r="AD55" s="65">
        <f t="shared" si="3"/>
        <v>0</v>
      </c>
      <c r="AE55" s="65">
        <v>0</v>
      </c>
      <c r="AF55" s="65">
        <v>0</v>
      </c>
      <c r="AG55" s="65">
        <v>0</v>
      </c>
      <c r="AH55" s="65">
        <v>0</v>
      </c>
      <c r="AI55" s="65">
        <v>0</v>
      </c>
      <c r="AJ55" s="65">
        <v>0</v>
      </c>
      <c r="AK55" s="65">
        <v>0</v>
      </c>
      <c r="AL55" s="65">
        <v>0</v>
      </c>
      <c r="AM55" s="65">
        <v>0</v>
      </c>
      <c r="AN55" s="65">
        <v>0</v>
      </c>
      <c r="AO55" s="65">
        <v>0</v>
      </c>
      <c r="AP55" s="65">
        <v>0</v>
      </c>
      <c r="AQ55" s="65">
        <v>0</v>
      </c>
      <c r="AR55" s="65">
        <v>0</v>
      </c>
      <c r="AS55" s="65">
        <f t="shared" si="4"/>
        <v>0</v>
      </c>
      <c r="AT55" s="65">
        <f t="shared" si="5"/>
        <v>0</v>
      </c>
      <c r="AU55" s="65">
        <v>0</v>
      </c>
      <c r="AV55" s="65">
        <v>0</v>
      </c>
      <c r="AW55" s="65">
        <v>0</v>
      </c>
      <c r="AX55" s="65">
        <v>0</v>
      </c>
      <c r="AY55" s="65">
        <v>0</v>
      </c>
      <c r="AZ55" s="65">
        <v>0</v>
      </c>
      <c r="BA55" s="65">
        <v>0</v>
      </c>
      <c r="BB55" s="65">
        <v>0</v>
      </c>
      <c r="BC55" s="65">
        <v>0</v>
      </c>
      <c r="BD55" s="65">
        <v>0</v>
      </c>
      <c r="BE55" s="65">
        <v>0</v>
      </c>
      <c r="BF55" s="65">
        <v>0</v>
      </c>
      <c r="BG55" s="65">
        <v>0</v>
      </c>
      <c r="BH55" s="65">
        <v>0</v>
      </c>
      <c r="BI55" s="65">
        <f t="shared" si="6"/>
        <v>0</v>
      </c>
      <c r="BJ55" s="65">
        <f t="shared" si="7"/>
        <v>0</v>
      </c>
      <c r="BK55" s="65">
        <f t="shared" si="8"/>
        <v>0</v>
      </c>
      <c r="BL55" s="65">
        <f t="shared" si="9"/>
        <v>0</v>
      </c>
    </row>
    <row r="56" spans="1:64" ht="12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</row>
    <row r="57" spans="1:64" s="62" customFormat="1" ht="12">
      <c r="A57" s="77" t="s">
        <v>84</v>
      </c>
      <c r="B57" s="78"/>
      <c r="C57" s="67">
        <f aca="true" t="shared" si="10" ref="C57:AH57">SUM(C10:C56)</f>
        <v>11146537</v>
      </c>
      <c r="D57" s="67">
        <f t="shared" si="10"/>
        <v>131086.78000000003</v>
      </c>
      <c r="E57" s="67">
        <f t="shared" si="10"/>
        <v>3947910</v>
      </c>
      <c r="F57" s="67">
        <f t="shared" si="10"/>
        <v>54971.369999999995</v>
      </c>
      <c r="G57" s="67">
        <f t="shared" si="10"/>
        <v>2195137</v>
      </c>
      <c r="H57" s="67">
        <f t="shared" si="10"/>
        <v>29288.11</v>
      </c>
      <c r="I57" s="67">
        <f t="shared" si="10"/>
        <v>304426</v>
      </c>
      <c r="J57" s="67">
        <f t="shared" si="10"/>
        <v>5712.950000000001</v>
      </c>
      <c r="K57" s="67">
        <f t="shared" si="10"/>
        <v>416538</v>
      </c>
      <c r="L57" s="67">
        <f t="shared" si="10"/>
        <v>17206.60000000001</v>
      </c>
      <c r="M57" s="67">
        <f t="shared" si="10"/>
        <v>129484</v>
      </c>
      <c r="N57" s="67">
        <f t="shared" si="10"/>
        <v>8660.5</v>
      </c>
      <c r="O57" s="67">
        <f t="shared" si="10"/>
        <v>15815411</v>
      </c>
      <c r="P57" s="67">
        <f t="shared" si="10"/>
        <v>208977.69999999995</v>
      </c>
      <c r="Q57" s="67">
        <f t="shared" si="10"/>
        <v>7080623</v>
      </c>
      <c r="R57" s="67">
        <f t="shared" si="10"/>
        <v>65462.43999999998</v>
      </c>
      <c r="S57" s="67">
        <f t="shared" si="10"/>
        <v>1199101</v>
      </c>
      <c r="T57" s="67">
        <f t="shared" si="10"/>
        <v>50649.53</v>
      </c>
      <c r="U57" s="67">
        <f t="shared" si="10"/>
        <v>308957</v>
      </c>
      <c r="V57" s="67">
        <f t="shared" si="10"/>
        <v>39543.32000000001</v>
      </c>
      <c r="W57" s="67">
        <f t="shared" si="10"/>
        <v>155180</v>
      </c>
      <c r="X57" s="67">
        <f t="shared" si="10"/>
        <v>34583.63</v>
      </c>
      <c r="Y57" s="67">
        <f t="shared" si="10"/>
        <v>72878</v>
      </c>
      <c r="Z57" s="67">
        <f t="shared" si="10"/>
        <v>1925.6599999999996</v>
      </c>
      <c r="AA57" s="67">
        <f t="shared" si="10"/>
        <v>18451</v>
      </c>
      <c r="AB57" s="67">
        <f t="shared" si="10"/>
        <v>363.2599999999999</v>
      </c>
      <c r="AC57" s="67">
        <f t="shared" si="10"/>
        <v>1736116</v>
      </c>
      <c r="AD57" s="67">
        <f t="shared" si="10"/>
        <v>126702.14000000003</v>
      </c>
      <c r="AE57" s="67">
        <f t="shared" si="10"/>
        <v>26398</v>
      </c>
      <c r="AF57" s="67">
        <f t="shared" si="10"/>
        <v>3327.1600000000008</v>
      </c>
      <c r="AG57" s="67">
        <f t="shared" si="10"/>
        <v>193679</v>
      </c>
      <c r="AH57" s="67">
        <f t="shared" si="10"/>
        <v>4731.080000000002</v>
      </c>
      <c r="AI57" s="67">
        <f aca="true" t="shared" si="11" ref="AI57:BN57">SUM(AI10:AI56)</f>
        <v>215973</v>
      </c>
      <c r="AJ57" s="67">
        <f t="shared" si="11"/>
        <v>13658.85</v>
      </c>
      <c r="AK57" s="67">
        <f t="shared" si="11"/>
        <v>59521</v>
      </c>
      <c r="AL57" s="67">
        <f t="shared" si="11"/>
        <v>1614.3999999999996</v>
      </c>
      <c r="AM57" s="67">
        <f t="shared" si="11"/>
        <v>10957941</v>
      </c>
      <c r="AN57" s="67">
        <f t="shared" si="11"/>
        <v>6289.97</v>
      </c>
      <c r="AO57" s="67">
        <f t="shared" si="11"/>
        <v>1204631</v>
      </c>
      <c r="AP57" s="67">
        <f t="shared" si="11"/>
        <v>20612.820000000003</v>
      </c>
      <c r="AQ57" s="67">
        <f t="shared" si="11"/>
        <v>106347</v>
      </c>
      <c r="AR57" s="67">
        <f t="shared" si="11"/>
        <v>5612.37</v>
      </c>
      <c r="AS57" s="67">
        <f t="shared" si="11"/>
        <v>30209670</v>
      </c>
      <c r="AT57" s="67">
        <f t="shared" si="11"/>
        <v>385914.11999999994</v>
      </c>
      <c r="AU57" s="67">
        <f t="shared" si="11"/>
        <v>4214488</v>
      </c>
      <c r="AV57" s="67">
        <f t="shared" si="11"/>
        <v>58987.22000000001</v>
      </c>
      <c r="AW57" s="67">
        <f t="shared" si="11"/>
        <v>720093</v>
      </c>
      <c r="AX57" s="67">
        <f t="shared" si="11"/>
        <v>9498.630000000001</v>
      </c>
      <c r="AY57" s="67">
        <f t="shared" si="11"/>
        <v>61126</v>
      </c>
      <c r="AZ57" s="67">
        <f t="shared" si="11"/>
        <v>779.1099999999999</v>
      </c>
      <c r="BA57" s="67">
        <f t="shared" si="11"/>
        <v>5751</v>
      </c>
      <c r="BB57" s="67">
        <f t="shared" si="11"/>
        <v>398.74999999999994</v>
      </c>
      <c r="BC57" s="67">
        <f t="shared" si="11"/>
        <v>95659</v>
      </c>
      <c r="BD57" s="67">
        <f t="shared" si="11"/>
        <v>12080.939999999997</v>
      </c>
      <c r="BE57" s="67">
        <f t="shared" si="11"/>
        <v>560490</v>
      </c>
      <c r="BF57" s="67">
        <f t="shared" si="11"/>
        <v>27680.63000000001</v>
      </c>
      <c r="BG57" s="67">
        <f t="shared" si="11"/>
        <v>2218826</v>
      </c>
      <c r="BH57" s="67">
        <f t="shared" si="11"/>
        <v>305577.71</v>
      </c>
      <c r="BI57" s="67">
        <f t="shared" si="11"/>
        <v>2941852</v>
      </c>
      <c r="BJ57" s="67">
        <f t="shared" si="11"/>
        <v>346517.14000000013</v>
      </c>
      <c r="BK57" s="67">
        <f t="shared" si="11"/>
        <v>33151522</v>
      </c>
      <c r="BL57" s="67">
        <f t="shared" si="11"/>
        <v>732431.2599999999</v>
      </c>
    </row>
  </sheetData>
  <sheetProtection/>
  <mergeCells count="95">
    <mergeCell ref="BK6:BL7"/>
    <mergeCell ref="C7:D7"/>
    <mergeCell ref="E7:F7"/>
    <mergeCell ref="BG6:BH7"/>
    <mergeCell ref="BI6:BJ7"/>
    <mergeCell ref="BC6:BD7"/>
    <mergeCell ref="BE6:BF7"/>
    <mergeCell ref="AM6:AN7"/>
    <mergeCell ref="BE5:BF5"/>
    <mergeCell ref="AG6:AH7"/>
    <mergeCell ref="AG5:AH5"/>
    <mergeCell ref="AI5:AJ5"/>
    <mergeCell ref="AK5:AL5"/>
    <mergeCell ref="AO6:AP7"/>
    <mergeCell ref="AI6:AJ7"/>
    <mergeCell ref="AK6:AL7"/>
    <mergeCell ref="AQ6:AR7"/>
    <mergeCell ref="AS6:AT7"/>
    <mergeCell ref="AU6:AV7"/>
    <mergeCell ref="AW6:AX7"/>
    <mergeCell ref="AY6:AZ7"/>
    <mergeCell ref="BA6:BB7"/>
    <mergeCell ref="BG5:BH5"/>
    <mergeCell ref="BI5:BJ5"/>
    <mergeCell ref="U5:V5"/>
    <mergeCell ref="W5:X5"/>
    <mergeCell ref="Y5:Z5"/>
    <mergeCell ref="AM5:AN5"/>
    <mergeCell ref="AA4:AB5"/>
    <mergeCell ref="AC4:AD4"/>
    <mergeCell ref="U4:V4"/>
    <mergeCell ref="W4:X4"/>
    <mergeCell ref="Y4:Z4"/>
    <mergeCell ref="AY5:AZ5"/>
    <mergeCell ref="BA5:BB5"/>
    <mergeCell ref="BC5:BD5"/>
    <mergeCell ref="AC5:AD5"/>
    <mergeCell ref="AE5:AF5"/>
    <mergeCell ref="AE6:AF7"/>
    <mergeCell ref="K6:L7"/>
    <mergeCell ref="M6:N7"/>
    <mergeCell ref="G6:H7"/>
    <mergeCell ref="I6:J7"/>
    <mergeCell ref="S6:T7"/>
    <mergeCell ref="U6:V7"/>
    <mergeCell ref="W6:X7"/>
    <mergeCell ref="Y6:Z7"/>
    <mergeCell ref="O6:P7"/>
    <mergeCell ref="Q6:R7"/>
    <mergeCell ref="AA6:AB7"/>
    <mergeCell ref="AC6:AD7"/>
    <mergeCell ref="A5:A6"/>
    <mergeCell ref="B5:B6"/>
    <mergeCell ref="C5:D5"/>
    <mergeCell ref="E5:F5"/>
    <mergeCell ref="I5:J5"/>
    <mergeCell ref="C6:D6"/>
    <mergeCell ref="E6:F6"/>
    <mergeCell ref="O5:P5"/>
    <mergeCell ref="S5:T5"/>
    <mergeCell ref="O4:P4"/>
    <mergeCell ref="Q4:R5"/>
    <mergeCell ref="S4:T4"/>
    <mergeCell ref="BK3:BL4"/>
    <mergeCell ref="C4:F4"/>
    <mergeCell ref="G4:H5"/>
    <mergeCell ref="I4:J4"/>
    <mergeCell ref="K4:L4"/>
    <mergeCell ref="M4:N5"/>
    <mergeCell ref="AQ3:AR5"/>
    <mergeCell ref="AS3:AT4"/>
    <mergeCell ref="AU3:AV4"/>
    <mergeCell ref="AW3:AX5"/>
    <mergeCell ref="AY3:AZ4"/>
    <mergeCell ref="BA3:BB4"/>
    <mergeCell ref="BK5:BL5"/>
    <mergeCell ref="AO5:AP5"/>
    <mergeCell ref="AS5:AT5"/>
    <mergeCell ref="AU5:AV5"/>
    <mergeCell ref="A57:B57"/>
    <mergeCell ref="A2:B2"/>
    <mergeCell ref="AY2:BJ2"/>
    <mergeCell ref="C3:R3"/>
    <mergeCell ref="S3:AD3"/>
    <mergeCell ref="AE3:AF4"/>
    <mergeCell ref="AG3:AH4"/>
    <mergeCell ref="AI3:AJ4"/>
    <mergeCell ref="AK3:AL4"/>
    <mergeCell ref="AM3:AN4"/>
    <mergeCell ref="AO3:AP4"/>
    <mergeCell ref="BC3:BD4"/>
    <mergeCell ref="BE3:BF4"/>
    <mergeCell ref="BG3:BH4"/>
    <mergeCell ref="BI3:BJ4"/>
    <mergeCell ref="K5:L5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Lead Bank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jammu &amp; kashmir Bank</dc:creator>
  <cp:keywords/>
  <dc:description/>
  <cp:lastModifiedBy>SANKARAN V G-SM-LEAD BANK OFFICE</cp:lastModifiedBy>
  <cp:lastPrinted>2022-04-19T04:56:49Z</cp:lastPrinted>
  <dcterms:created xsi:type="dcterms:W3CDTF">2001-10-09T19:57:20Z</dcterms:created>
  <dcterms:modified xsi:type="dcterms:W3CDTF">2022-09-12T08:14:53Z</dcterms:modified>
  <cp:category/>
  <cp:version/>
  <cp:contentType/>
  <cp:contentStatus/>
</cp:coreProperties>
</file>